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UNP/2025/Febrero/Riesgos/"/>
    </mc:Choice>
  </mc:AlternateContent>
  <xr:revisionPtr revIDLastSave="526" documentId="8_{680143DF-FF90-4B73-B0D0-5CF5CE223225}" xr6:coauthVersionLast="47" xr6:coauthVersionMax="47" xr10:uidLastSave="{1AC78056-878A-480A-B65F-D16BD41B77F3}"/>
  <bookViews>
    <workbookView xWindow="-120" yWindow="-120" windowWidth="29040" windowHeight="15840" firstSheet="1" activeTab="1" xr2:uid="{14F790F9-492E-4815-9B23-E46F9D8729C9}"/>
  </bookViews>
  <sheets>
    <sheet name="RESUMEN" sheetId="6" state="hidden" r:id="rId1"/>
    <sheet name="MIR INSTITUCIONAL 2025 - Borrad" sheetId="10" r:id="rId2"/>
  </sheets>
  <definedNames>
    <definedName name="_xlnm.Print_Area" localSheetId="1">'MIR INSTITUCIONAL 2025 - Borrad'!$A$1:$R$423</definedName>
    <definedName name="_xlnm.Print_Area" localSheetId="0">RESUMEN!$B$5:$G$24</definedName>
    <definedName name="_xlnm.Print_Titles" localSheetId="1">'MIR INSTITUCIONAL 2025 - Borrad'!$5:$7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9" i="10" l="1"/>
  <c r="S39" i="10"/>
  <c r="V38" i="10"/>
  <c r="S38" i="10"/>
  <c r="AH39" i="10" l="1"/>
  <c r="AG39" i="10" s="1"/>
  <c r="AD38" i="10"/>
  <c r="AH38" i="10"/>
  <c r="AG38" i="10" s="1"/>
  <c r="AE38" i="10" l="1"/>
  <c r="AI38" i="10" s="1"/>
  <c r="AF38" i="10"/>
  <c r="AD39" i="10" s="1"/>
  <c r="AE39" i="10" l="1"/>
  <c r="AI39" i="10" s="1"/>
  <c r="AF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tc={95D97D27-1FF6-4CEF-8844-6EC4D21804CC}</author>
    <author>tc={BCAF8200-F9F8-4128-9DDE-4D6FCBFC88ED}</author>
  </authors>
  <commentList>
    <comment ref="R126" authorId="0" shapeId="0" xr:uid="{95D97D27-1FF6-4CEF-8844-6EC4D21804CC}">
      <text>
        <t>[Comentario encadenado]
Su versión de Excel le permite leer este comentario encadenado; sin embargo, las ediciones que se apliquen se quitarán si el archivo se abre en una versión más reciente de Excel. Más información: https://go.microsoft.com/fwlink/?linkid=870924
Comentario:
    Estos controles sobran, pues no tienen causa asociada</t>
      </text>
    </comment>
    <comment ref="I374" authorId="1" shapeId="0" xr:uid="{BCAF8200-F9F8-4128-9DDE-4D6FCBFC88ED}">
      <text>
        <t>[Comentario encadenado]
Su versión de Excel le permite leer este comentario encadenado; sin embargo, las ediciones que se apliquen se quitarán si el archivo se abre en una versión más reciente de Excel. Más información: https://go.microsoft.com/fwlink/?linkid=870924
Comentario:
    Numero de  actualizaciones realizadas de enero a octubre 1430	1441	1458	1426	1443	1422	1411	1384	1439	1460
Total 14314</t>
      </text>
    </comment>
  </commentList>
</comments>
</file>

<file path=xl/sharedStrings.xml><?xml version="1.0" encoding="utf-8"?>
<sst xmlns="http://schemas.openxmlformats.org/spreadsheetml/2006/main" count="4677" uniqueCount="644">
  <si>
    <t>Descripción del Riesgo</t>
  </si>
  <si>
    <t>Tipo de Riesgo</t>
  </si>
  <si>
    <t>No. Control</t>
  </si>
  <si>
    <t>Descripción del Control</t>
  </si>
  <si>
    <t>Posibilidad de afectación reputacional por incumplimiento en la presentación de los informes de seguimiento de segunda línea de defensa de planes, proyectos y otros reportes de la UNP, debido a demoras en el reporte de información por parte de los procesos.</t>
  </si>
  <si>
    <t>Proceso</t>
  </si>
  <si>
    <t>Los profesionales del Grupo de Planeación Institucional y Gestión de la Información designados, generan alertas trimestrales a través de comunicaciones internas (memorandos y/o correos electrónicos) para el reporte de los seguimientos de planes de primera línea de defensa.</t>
  </si>
  <si>
    <t>Posibilidad de afectación reputacional debido a que el anteproyecto de presupuesto no incluya las necesidades presupuestales reales por falta de información de los procesos, lo que ocasionaría un desequilibrio presupuestal para la entidad.</t>
  </si>
  <si>
    <t>El servidor público y/o contratista genera anualmente comunicación interna dirigida a los procesos solicitando las necesidades presupuestales para la siguiente vigencia.</t>
  </si>
  <si>
    <t>El servidor público y/o contratista asignado, valida anualmente en mesas de trabajo con los procesos el ejercicio presupuestal remitido a la Oficina Asesora de Planeacion e Información, con el fin de verificar e incluir en el anteproyecto de presupuesto las necesidades de cada dependencia.</t>
  </si>
  <si>
    <t>El Jefe de la Oficina Asesora de Planeacion e Información presenta anualmente ante el Comité Institucional de Gestión y Desempeño, el anteproyecto de presupuesto para la aprobación y visto bueno por parte de los responsables de proceso.</t>
  </si>
  <si>
    <t>Posibilidad de afectación reputacional  por el incumplimiento de los objetivos propuestos en los proyectos de inversión, debido a: 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</si>
  <si>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El profesional del Grupo de Planeación Institucional y Gestión de la Información designado, revisa los proyectos de inversión de manera mensual en la plataforma del DNP y genera las alertas a través de comunicaciones internas (memorando y/o correo electrónico) cada vez que se presente un incumplimiento en el avance de la ejecución física y financiera, dirigidas a los gerentes de proyectos o responsables de procesos.</t>
  </si>
  <si>
    <t>El profesional del Grupo de Planeación Institucional y Gestión de la Información designado, realiza el seguimiento mensual a la ejecución de los proyectos de inversión mediante mesas de trabajo con los gerentes de proyectos o responsables de procesos.</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</si>
  <si>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</si>
  <si>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Corrupción</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</si>
  <si>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</si>
  <si>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Posibilidad de afectación reputacional por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</si>
  <si>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trimestral al cumplimiento de las actividades definidas para el ejercicio de la Rendición de Cuentas en el Plan Anticorrupción y de Atención al Ciudadano.</t>
  </si>
  <si>
    <t xml:space="preserve">Referencia </t>
  </si>
  <si>
    <t>Direccionamiento estratégico y Planeación</t>
  </si>
  <si>
    <t>Coordinación y cooperación Interinstitucional</t>
  </si>
  <si>
    <t>Posibilidad de afectación reputacional por una inadecuada aplicación de los lineamientos para el Control Documental por parte de los Procesos por falta de integralidad en el documento (información documentada eficaz, eficiente, entendible y legible) que dificulta su comprensión y apropiación</t>
  </si>
  <si>
    <t>Gestión Integrada MIPG-SIG</t>
  </si>
  <si>
    <t>El servidor público y/o contratista encargado de la OAPI realiza Informes Trimestrales de Seguimiento apoyados por la herramienta tecnológica producto seguimiento a la ejecución de las ACOM como Gestión de Mejora de los Procesos. Una vez se identifiquen aquellos incumplimientos en los reportes, se generan alarmas de seguimiento al interior de cada proceso.
Evidencia: Correo Electrónico o Comunicación Interna.</t>
  </si>
  <si>
    <t>El equipo de seguimiento y control verifica que el servidor público y/o contratista asignado como analista de CTAR, realice el registro de contacto con el solicitante dentro de los 8 días calendario siguientes a la asignación de la orden de trabajo (evaluación y reevaluación de riesgo) y de ser necesario  brindar el apoyo requerido para el mismo, previa solicitud del analista con el lleno de requisitos.
Evidencia: Muestreo aleatorio de  consolidado de contacto, correo electrónico y otros.</t>
  </si>
  <si>
    <t>El servidor público y/o contratista de ECCAR, realiza el control y seguimiento a la productividad de los analistas, de forma semanal para verificar el avance sobre las ordenes de trabajo (evaluación y reevaluación de riesgo) asignadas, emitiendo un informe  mensual dirigido a la Subdirección de Evaluación del Riesgo, que coadyuve a la toma de decisiones.
Evidencia: Reporte Excel plataforma S.E.R, memorandos y otros.</t>
  </si>
  <si>
    <t>El personal a cargo de seguimiento y control del grupo CTARC realizara seguimiento a los términos empleados para el desarrollo de los estudios de nivel de riesgo colectivo de periodicidad semanal, estableciendo lo alertamientos correspondientes cuando observe alguna extemporaneidad.
Evidencia: correo electrónico, matriz de seguimiento, Share Point y otros</t>
  </si>
  <si>
    <t>El servidor público y/o contratista asignado desarrollara las labores de enlace interinstitucional garantizando un cronograma permanente para espacio de dialogo y concertación con las demás entidades vinculada a la ruta de protección colectiva, generando las comunicaciones correspondientes cuando observe irregularidades en la respuesta de dichas entidades.
Evidencia: Comunicación Interna, correo electrónico y otros.</t>
  </si>
  <si>
    <t>El Equipo de Control y Calidad ECCAR documentará las revisiones realizadas a todos los estudios, a los Estudios de Nivel del Riesgo en cuanto a su calidad e idoneidad.
Evidencia: Informe con los resultados de la revisión realizada dirigida a la Subdirección. Aleatoria por muestre</t>
  </si>
  <si>
    <t>Gestión de Evaluación del Riesgo</t>
  </si>
  <si>
    <t>Fiscal</t>
  </si>
  <si>
    <t>Posibilidad de afectar la operación misional de la Entidad, por errores presentados en las bases operativas técnicas (BOT), debido a la omisión de información y/o novedades en la prestación del servicio de vehículos.</t>
  </si>
  <si>
    <t>Posibilidad de ocasionar entrega extemporánea del vehículo de protección al beneficiario/a por novedades en la presentación del vehículo por parte de la rentadora adjudicada por zona, debido a la falta de seguimiento oportuno en las actividades de solicitud de vehículos</t>
  </si>
  <si>
    <t>Posibilidad de generar perdidas materiales y humanas en la atención de incidente con artefactos explosivos improvisados, por falla en el funcionamiento de los equipos especializados antiexplosivos en los  servicios de apoyo a la seguridad de la Presidencia y Vicepresidencia de la Republica, debido a la falta de mantenimiento y renovación de los mismos.</t>
  </si>
  <si>
    <t>Posibilidad de afectar la operación misional de la Entidad, por desmonte extemporáneo de las medidas de protección, debido a la omisión de revisar los actos administrativos ejecutoriados que finalizan las medidas</t>
  </si>
  <si>
    <t xml:space="preserve">Posibilidad de solicitar y/o recibir dádivas a nombre propio o de terceros, omitiendo hechos y/o evidencias, para modificar:  el resultado de los informes de verificación y  Ejecutivo, por el presunto uso indebido de las medidas de protección para presentar al CERREM.  </t>
  </si>
  <si>
    <t>El coordinador del grupo GARO y el Líder de explosivos realizan verificación de los equipos especializados antiexplosivos con el fin de diagnosticar el estado de funcionamiento de los equipos para determinar si se debe realizar actualización, mantenimiento o compra de los mismos.
Esta actividad se realiza anual</t>
  </si>
  <si>
    <t>El Gestor Líder del grupo de Desmontes de Medidas de Protección, toma como insumo la información consignada en las bases de la secretaria técnica del CERREM, con el fin de registrar, depurar y asignar los casos según corresponda en el formato Oficial GMP-FT-179 del Grupo, remitiendo a los gestores de zona un correo electrónico advirtiendo que los casos han sido cargados; El gestor de zona encargado, deberá revisar uno a uno los actos administrativos que se encuentran relacionados, registrando la información de las medidas en el formato correspondiente, dando respuesta a lo solicitado mediante correo electrónico, quedando así a la espera de la remisión de las constancias ejecutorias por parte de la Oficina jurídica. Esta actividad se realizara cada 15 días.</t>
  </si>
  <si>
    <t xml:space="preserve">Los gestores delegados del equipo de Verificación  del Grupo Cuerpo Técnico de Verificación GCTV, realizarán de acuerdo con el procedimiento la revisión preliminar del Informe de Verificación -I.V. en forma, fondo con sus soportes anexos, por el presunto uso indebido de las medidas de protección por parte del beneficiario (a).
Esta actividad y control se realizará cada vez que sea necesario.  </t>
  </si>
  <si>
    <t>Gestión de Medidas de Protección</t>
  </si>
  <si>
    <t>El líder del equipo de Gestión Integral de Medidas de Emergencia con aprobación del responsable del proceso, verifica de manera permanente que los requerimientos lleguen por los canales establecidos, con los formatos y documentación requerida, así como los mínimos de información del peticionario en cada solicitud allegada para la valoración inicial de los presuntos factores de riesgo inminente y excepcional o presunción constitucional del riesgo. El control se realiza cada vez que llega una solicitud, dejando como evidencia el formato (GME-FT-01) Autorización y Asignación para inicio de la valoración Inicial del Riesgo Inminente Individual debidamente diligenciado y firmado.
Evidencia: Formato (GME-FT-01 - Autorización y Asignación para inicio de  la valoración Inicial del Riesgo Inminente Individual) diligenciado y formatos y muestreo aleatorio.</t>
  </si>
  <si>
    <t>El líder del equipo de Gestión Integral de Medidas de Emergencia revisa de forma permanente que las actividades desplegadas para la valoración inicial por parte del servidor público y/o contratista hayan sido las suficientes e idóneas para poder realizar la valoración inicial. En caso contrario, imparte nuevas instrucciones para abordar adecuadamente el caso, recomendando que actividades desplegar que permitan garantizar que se cuenten con los elementos suficientes de información para la valoración inicial del presunto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
Evidencia: Informes de no salidas no conformes y otros.</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</si>
  <si>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este conforme con los lineamientos y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</si>
  <si>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</si>
  <si>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Gestión Integral de Medidas de Emergencia</t>
  </si>
  <si>
    <t>Gestión Especializada de Seguridad y Protección</t>
  </si>
  <si>
    <t>El Coordinador GRAERR y/o profesional delegado genera alertas de seguimiento a los analistas del GRAERR a través de correo electrónico de forma mensual, notificando las OT Órdenes de Trabajo asignadas que están próximas a vencer.</t>
  </si>
  <si>
    <t>El Coordinador GRAERR y/o profesional delegado adelanta la gestión mediante comunicación interna MEM mensualmente para la verificación de la aplicación de los procedimientos a cargo del GRAERR para dar claridad a los tiempos.</t>
  </si>
  <si>
    <t>El Coordinador GRAERR y/o profesional delegado genera alertas de seguimiento a los analistas del GRAERR por correo electrónico de forma mensual, de las solicitudes de protección no contactados y las solicitudes que no se encuentren completas</t>
  </si>
  <si>
    <t>Posibilidad de incurrir en sanciones disciplinarias y/o penales por el  direccionamiento mal intencionado en  la estructuración de pliegos de condiciones y/o en la  Evaluación de Ofertas puede conllevar a la  celebración de contratos violando el principio de Selección Objetiva para beneficio propio o de terceros y por consiguiente.</t>
  </si>
  <si>
    <t>El Servidor Público y/o Contratista  del Grupo de Gestión Contractual  verifica que la información de cada proceso corresponda con los requisitos establecidos para la contratación cuando surge la necesidad, a través de  la documentación asociada al proceso de contratación</t>
  </si>
  <si>
    <t>Gestión Contractual</t>
  </si>
  <si>
    <t xml:space="preserve">Posibilidad de pérdida de bienes devolutivos por falta de seguimiento de parte del Supervisor del contrato, servidor público y/o contratista al no realizar la presentación de los bienes al momento de practicar la toma física del inventario, y perdida de bienes consumibles almacenados en la bodega del almacén general. </t>
  </si>
  <si>
    <t>Posibilidad de embargo de cuentas bancarias de la Entidad por comparendos, ordenado en procesos de cobro coactivo contra la Unidad Nacional de Protección.</t>
  </si>
  <si>
    <t>Posibilidad de ocasionen afectaciones fiscales, penales y disciplinarias a la UNP, que el contratista realice mantenimiento a vehículos que no hacen parte del parque automotor propio de la entidad para su beneficio propio..</t>
  </si>
  <si>
    <t xml:space="preserve">Posibilidad de aprobación de legalizaciones de comisiones de servicio y autorizaciones de viaje con soportes documentales presuntamente fraudulentos para beneficio propio o de un tercero. </t>
  </si>
  <si>
    <t>Gestión de Administración de Bienes y Servicios</t>
  </si>
  <si>
    <t xml:space="preserve">El Servidor Público y/o Contratista del Grupo de Almacén General realiza la toma física de los inventarios de bienes devolutivos y cronograma de visitas a nivel nacional. Todos los bienes inventariados se registran en el formato Inventarios Físicos Bienes Devolutivos en Uso (GABS-FT-23). Anual. </t>
  </si>
  <si>
    <t>El servidor público y/o Contratista designado por el Coordinador(a) del Grupo de Gestión Administrativa, deberá requerir el pago del comparendo a la persona identificada como responsable del vehículo en la fecha de la infracción o solicitar a la Oficina Asesora de Jurídica la desvinculación de la Unidad Nacional de Protección del proceso contravencional.</t>
  </si>
  <si>
    <t>El servidor público y/o Contratista designado por el Coordinador del Grupo de Gestión Administrativa, conservará las evidencias en una carpeta en línea por cada comparendo comunicado a la entidad.</t>
  </si>
  <si>
    <t>El servidor público y/o Contratista apoyo a la supervisión del contrato de mantenimientos designado por el Coordinador del Grupo de Gestión Administrativa, realiza la verificación de las solicitudes recibidas diariamente contra la base de datos de vehículos que integran el inventario activo de la UNP, para evitar que se realicen mantenimientos a vehículos que no sean parte del parque automotor.</t>
  </si>
  <si>
    <t>El servidor público y/o contratista de apoyo a la supervisión del contrato y el Coordinador del Grupo de Gestión Administrativa, realizan reuniones de seguimiento al contrato de mantenimiento semanales (acta de reunión) con el contratista que presta el servicio de mantenimientos al parque automotor propio de la entidad; para relacionar los ingresos y salidas de los vehículos a mantenimiento y otros pormenores que se presente en la prestación del servicio.</t>
  </si>
  <si>
    <t xml:space="preserve">El Servidor Público y/o contratista designado del Grupo de Almacén General realiza el ingreso de los bienes en el formato Comprobante Entradas de Almacén (GABS-FT-07), y antes de asentar el movimiento en el sistema verifica que la información registrada coincida con la relacionada en los soportes. La frecuencia de entradas es según el plan anual de adquisiciones o donaciones a título gratuito por parte de otras entidades. </t>
  </si>
  <si>
    <t>El coordinador elaborara el Plan de Mantenimiento de las armas de fuego de la entidad y en el desarrollo de este se dará charlas de concientización y profundización en los procedecimiento de uso y porte de armas trimestralmente por regiones o de acuerdo al cronograma</t>
  </si>
  <si>
    <t>Gestión de Control Disciplinario Interno</t>
  </si>
  <si>
    <t>Gestión de Evaluación Independiente</t>
  </si>
  <si>
    <t>Posibilidad de vulnerar el derecho fundamental de petición por incumplimiento a los términos legales de respuesta causado por debilidades en los mecanismos de gestión de las PQRSD en las diferentes dependencias</t>
  </si>
  <si>
    <t>Posibilidad de solicitar o recibir dádivas por parte de servidores o colaboradores del Grupo de Servicio al Ciudadano a nombre propio o de terceros, a cambio de la entrega de información reservada,  propia de la entidad por falta de uso y apropiación del código de integridad .</t>
  </si>
  <si>
    <t>Gestión de Servicio al Ciudadano</t>
  </si>
  <si>
    <t xml:space="preserve">El Coordinador del Grupo de Servicio al Ciudadano y contratista o servidor publico encargado de administrar  la Base Matriz de PQRSD generan semanalmente alertas a los enlaces de PQRSD  de cada dependencia a través de correo electrónico y/o comunación interna. </t>
  </si>
  <si>
    <t>El Coordinador del Grupo de Servicio al Ciudadano y contratista  o servidor público encargado de administrar la Base Matriz de PQRSD, comunican quincenalmente a Subdirectores, Secretaria General, Asesores y Jefes de Oficina, las PQRSD que a pesar de las alertas emitidas por el GSC a los respectivos enlaces, no han sido tramitadas en el Sistema de Información.</t>
  </si>
  <si>
    <t>El Coordinador del Grupo de Servicio al Ciudadano y contratista o servidor público encargado de administrar la Base Matriz de PQRSD, comunica mensualmente a los Subdirectores, Secretaria General, Asesores y Jefes de Oficina, la gestión de las PQRSD asignadas y las PQRSD que a la fecha de la comunicación no han sido contestadas.</t>
  </si>
  <si>
    <t>Coordinador Grupo de Servicio al Ciudadano, remite cuatrimestralmente Comunicación Interna con destino a los asesores del GSC, mediante la cual se prohíbe, el cobro de dádivas por la entrega de información reservada propia de la entidad.</t>
  </si>
  <si>
    <t>Coordinador Grupo de Servicio al Ciudadano lidera la socialización cuatrimestral al interior del  GSC del Código de Integridad y las implicaciones legales existentes por el mal uso de los activos de información de la entidad.</t>
  </si>
  <si>
    <t>Gestión Documental</t>
  </si>
  <si>
    <t xml:space="preserve">Posibilidad  en investigaciones fiscales, disciplinarias  y penales por   realizar causación de obligaciones sin el  cumplimiento de los requisitos (informe de supervisión, facturación, otros), puede conllevar a la realización de Pagos sin cumplimiento de requisitos. </t>
  </si>
  <si>
    <t>Posibilidad consiguiente incurrir en investigaciones fiscales, disciplinarias  y penales de llevar a la elaboración de contratos sin registro presupuestal y por no tener respaldo presupuestal para un contrato ya oficializado.</t>
  </si>
  <si>
    <t>El contratista designado por el coordinador del grupo de contabilidad  verifica que las cuentas por pagar de la UNP cuente con los debidos soportes donde se recibe la cuenta, se relaciona en la Base de Datos  diariamente y se revisan los soportes</t>
  </si>
  <si>
    <t>El contratista designado por el coordinador del grupo de contabilidad registra diariamente la cuenta en la Base de Datos de Excel en el orden de recepción (Derecho al Turno) para generar transparencia en el orden en que se ejecutan los pagos.</t>
  </si>
  <si>
    <t>El contratista designado por el coordinador del grupo de tesorería verifica diariamente la obligación causada en SIIF  Nación con los respectivos soportes y la disponibilidad de PAC previo al pago.</t>
  </si>
  <si>
    <t xml:space="preserve">Coordinador de Presupuesto y/o el Servidor Público o Contratista designado verifican quincenalmente a través de conciliaciones entre contratos y presupuesto, que cada contrato elaborado tenga su Registro Presupuestal. Se recepciona la relación de los contratos celebrados por la UNP remitida por la Coordinación de Contratos y se genera a través del SIIF un reporte “CEN de compromisos" y se realiza cruce de información. En la relación de contratos se incluye el número de registro presupuestal y en el evento de quedar espacios sin incluir en la relación el número de registro presupuestal, se adelantarán las averiguaciones pertinentes y se consignará el acta. </t>
  </si>
  <si>
    <t>Coordinador de Presupuesto y/o el Servidor Público o Contratista designado concilia mensualmente los CDP con lo registrado en el SIIF donde se revisa los saldos de Certificados de Disponibilidad presupuestal expedidos por presupuesto. Se genera el reporte de CDP a través del SIIF y se verifica los que tengan saldo por comprometer y la antigüedad de la expedición, y adelantará las averiguaciones pertinentes ante el solicitante o la Secretaria General.</t>
  </si>
  <si>
    <t>El servidor publico y/o contratista   por último  se encarga  responder los correos a cada uno de los abogados que solicitaron los registros, adjuntado el documento.</t>
  </si>
  <si>
    <t>Gestión Financiera</t>
  </si>
  <si>
    <t>Posibilidad de afectación de la operación de la entidad por falta de ejecución de los proyectos tecnológicos definidos en el PETI (Plan Estratégico de las Tecnologías de Información)</t>
  </si>
  <si>
    <t>Gestión Tecnológica</t>
  </si>
  <si>
    <t>Total general</t>
  </si>
  <si>
    <t>TOTAL RIESGO</t>
  </si>
  <si>
    <t>RESGO FISCAL</t>
  </si>
  <si>
    <t>RIESGO DE CORRUPCIÓN</t>
  </si>
  <si>
    <t>PROCESO</t>
  </si>
  <si>
    <t>NIVEL DE PROCESO</t>
  </si>
  <si>
    <t>NIVEL ESTRATÉGICO</t>
  </si>
  <si>
    <t>NIVEL MISIONAL</t>
  </si>
  <si>
    <t>NIVEL DE APOYO</t>
  </si>
  <si>
    <t>NIVEL DE EVALUACIÓN</t>
  </si>
  <si>
    <t>Gestión Estratégica del Talento Humano</t>
  </si>
  <si>
    <t>El servidor publico del Grupo Registro y Control, diligencia el formato GDT-FT-16 planilla y control para préstamo de documentos cada que se requiera.</t>
  </si>
  <si>
    <t>El servidor público y/o contratista del Grupo de Capacitación realizará control y seguimiento mensual a través de la base de datos interna del personal con nivel de prioridad alta que se debe reentrenar dentro de la vigencia actual.</t>
  </si>
  <si>
    <t>Posibilidad de una inadecuada aplicación de la Política y el Plan de Comunicaciones en la Entidad por debilidad en la forma de socialización 
y/o cambios administrativos.</t>
  </si>
  <si>
    <t>El Equipo de Comunicaciones Estratégicas, junto con el enlace MIPG-SIG realizan el seguimiento a la actualización de la Política y el Plan de comunicaciones, contemplando los cambios administrativos.</t>
  </si>
  <si>
    <t>Para este control, se realizará la socialización y apropiación de los procedimientos y formatos del proceso.</t>
  </si>
  <si>
    <t>Gestión de las Comunicaciones Estratégicas</t>
  </si>
  <si>
    <t>RIESGO DE GESTIÓN</t>
  </si>
  <si>
    <t>Identificación del riesgo</t>
  </si>
  <si>
    <t>Análisis del riesgo inherente</t>
  </si>
  <si>
    <t>Evaluación del riesgo - Valoración de los controles</t>
  </si>
  <si>
    <t>Evaluación del riesgo - Nivel del riesgo residual</t>
  </si>
  <si>
    <t>Plan de Acción de Tratamiento de Riesgos</t>
  </si>
  <si>
    <t>Impacto</t>
  </si>
  <si>
    <t>Causa Inmediata</t>
  </si>
  <si>
    <t>Causa Raíz</t>
  </si>
  <si>
    <t>Clasificación del Riesgo</t>
  </si>
  <si>
    <t>Frecuencia con la cual se realiza la actividad</t>
  </si>
  <si>
    <t>Probabilidad Inherente</t>
  </si>
  <si>
    <t>%</t>
  </si>
  <si>
    <t>Criterios de impacto</t>
  </si>
  <si>
    <t>Observación de criterio</t>
  </si>
  <si>
    <t>Impacto 
Inherente</t>
  </si>
  <si>
    <t>Zona de Riesgo Inherente</t>
  </si>
  <si>
    <t>Afectación</t>
  </si>
  <si>
    <t>Atributos</t>
  </si>
  <si>
    <t>Probabilidad Residual</t>
  </si>
  <si>
    <t>Probabilidad Residual Final</t>
  </si>
  <si>
    <t>Impacto Residual Final</t>
  </si>
  <si>
    <t>Zona de Riesgo Final</t>
  </si>
  <si>
    <t>Tratamiento</t>
  </si>
  <si>
    <t>Plan de Acción</t>
  </si>
  <si>
    <t>Responsable</t>
  </si>
  <si>
    <t>Fecha Implementación</t>
  </si>
  <si>
    <t>Eficiencia</t>
  </si>
  <si>
    <t>Informativos (Riesgos de Gestión y Corrupción)</t>
  </si>
  <si>
    <t>Informativos (Riesgos Fiscales)</t>
  </si>
  <si>
    <t>Tipo</t>
  </si>
  <si>
    <t>Implementación</t>
  </si>
  <si>
    <t>Calificación</t>
  </si>
  <si>
    <t>Documentación</t>
  </si>
  <si>
    <t>Frecuencia</t>
  </si>
  <si>
    <t>Evidencia</t>
  </si>
  <si>
    <t>Ejecución</t>
  </si>
  <si>
    <t>Reputacional</t>
  </si>
  <si>
    <t>Demoras o falta de aplicación de los lineamientos de los diferentes responsables de proceso para el reporte y seguimiento de los mismos</t>
  </si>
  <si>
    <t xml:space="preserve">     El riesgo afecta la imagen de la entidad con algunos usuarios de relevancia frente al logro de los objetivos</t>
  </si>
  <si>
    <t>Preventivo</t>
  </si>
  <si>
    <t>Manual</t>
  </si>
  <si>
    <t>Sin Documentar</t>
  </si>
  <si>
    <t>Continua</t>
  </si>
  <si>
    <t>Con Registro</t>
  </si>
  <si>
    <t>Aceptar</t>
  </si>
  <si>
    <t>Débil planificación en cuanto a las necesidades presupuestales por parte de las diferentes dependencias</t>
  </si>
  <si>
    <t>1. Falta de conocimiento en la planificación presupuestal por parte de las dependencias.
2. Inadecuada gestión del tiempo por parte de las dependencias para realizar una planificación rigurosa.
3. Factores macroeconómicos que pueden afectar la formulación y presentación del anteproyecto de presupuesto de la entidad posterior a su aprobación ante el Ministerio de Hacienda y Crédito Público</t>
  </si>
  <si>
    <t>Documentado</t>
  </si>
  <si>
    <t>Detectivo</t>
  </si>
  <si>
    <t xml:space="preserve"> Incumplimiento de los objetivos propuestos en los proyectos de inversión</t>
  </si>
  <si>
    <t>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</si>
  <si>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Reducir (mitigar)</t>
  </si>
  <si>
    <t>Coordinar un ejercicio de programación mensualizada de la ejecución física y financiera de los proyectos de inversión.</t>
  </si>
  <si>
    <t>Grupo de Planeación Institucional y Gestión de la Información</t>
  </si>
  <si>
    <t>02/01/2024
31/01/2024</t>
  </si>
  <si>
    <t xml:space="preserve">Coordinar la planeación, priorización y seguimiento de los procesos contractuales que deben suscribirse para la ejecución de los proyectos de inversión, y su registro en el Plan Anual de Adquisiciones.  </t>
  </si>
  <si>
    <t xml:space="preserve">Grupo de Planeación Institucional y Gestión de la Información </t>
  </si>
  <si>
    <t>02/01/2024
29/03/2024</t>
  </si>
  <si>
    <t>Apropiación indebida de la asignación y desagregación del presupuesto de la entidad</t>
  </si>
  <si>
    <t>Inexistencia de normatividad que reglamente la asignación y desagregación del presupuesto de la entidad</t>
  </si>
  <si>
    <t>Fraude Interno</t>
  </si>
  <si>
    <t xml:space="preserve">     El riesgo afecta la imagen de la entidad a nivel nacional, con efecto publicitarios sostenible a nivel país</t>
  </si>
  <si>
    <t>Realizar mesas de trabajo bimestrales con los procesos a los cuales se les asignaron recursos del Presupuesto General de la Nación, para revisar el porcentaje de ejecución, con el fin de identificar las causas que están obstaculizando o demorando comprometer y ejecutar los recursos.</t>
  </si>
  <si>
    <t>01/01/2024
31/12/2024</t>
  </si>
  <si>
    <t>Elaborar un documento que describa los lineamientos, responsabilidades y actividades frente a la desagregación del presupuesto de la entidad</t>
  </si>
  <si>
    <t>Coordinador(a) del Grupo de Planeación Institucional y Gestión de la Información o a quien este(a) designe</t>
  </si>
  <si>
    <t>15/01/2024
28/06/2024</t>
  </si>
  <si>
    <t>Incumplimiento a los parámetros establecidos para la gestión de Rendición de Cuentas</t>
  </si>
  <si>
    <t>Otros esquemas</t>
  </si>
  <si>
    <t>Con Registro físico manual</t>
  </si>
  <si>
    <t>Interna</t>
  </si>
  <si>
    <t>Programar reuniones trimestrales para el seguimiento de las acciones definidas en el componente de Rendición de Cuentas del Plan Anticorrupción y de Atención al Ciudadano.</t>
  </si>
  <si>
    <t xml:space="preserve">Enlace MIPG-SIG de la Dirección General </t>
  </si>
  <si>
    <t>20/03/2024
20/06/2024</t>
  </si>
  <si>
    <t>Fuente:  Adaptado de Curso Riesgo Operativo Universidad del Rosario por Dirección de Gestión y Desempeño Institucional de Función Pública,  2020.</t>
  </si>
  <si>
    <t>Media</t>
  </si>
  <si>
    <t>Moderado</t>
  </si>
  <si>
    <t>Probabilidad</t>
  </si>
  <si>
    <t>30%</t>
  </si>
  <si>
    <t/>
  </si>
  <si>
    <t>Menor</t>
  </si>
  <si>
    <t>40%</t>
  </si>
  <si>
    <t>Aleatoria</t>
  </si>
  <si>
    <t>Baja</t>
  </si>
  <si>
    <t xml:space="preserve">     El riesgo afecta la imagen de alguna área de la organización</t>
  </si>
  <si>
    <t>Falta de apropiación, compromiso y empoderamiento por parte de los Enlaces MIPG-SIG en la documentación de los procesos frente a los lineamientos del sistema</t>
  </si>
  <si>
    <t>Automático</t>
  </si>
  <si>
    <t>Económico y Reputacional</t>
  </si>
  <si>
    <t>Incumplimiento del programa de auditorias internas</t>
  </si>
  <si>
    <t>Sustracción de la Información confidencial del AIC</t>
  </si>
  <si>
    <t xml:space="preserve"> No se establecen los permisos para los servidores del grupo a la información confidencial, que conlleve al uso inadecuado de la misma </t>
  </si>
  <si>
    <t>Procedimientos</t>
  </si>
  <si>
    <t>Salvaguardar la información que contiene los AIC en una carpeta designada por el Coordinador del Grupo</t>
  </si>
  <si>
    <t>Coordinador Grupo de Selección y Evaluación</t>
  </si>
  <si>
    <t>02/01/2024
31/12/2024</t>
  </si>
  <si>
    <t>Económico</t>
  </si>
  <si>
    <t>Falta de lineamientos claros y documentados en el procedimiento de nomina</t>
  </si>
  <si>
    <t>Capacitar a los servidores públicos del Grupo de Nómina en temas salariales y prestacionales cada vez que surja una actualización normativa</t>
  </si>
  <si>
    <t xml:space="preserve">Coordinador Grupo de Nómina </t>
  </si>
  <si>
    <t>Sustracción de la Información confidencial del servidor público en la Historia Laboral</t>
  </si>
  <si>
    <t xml:space="preserve">Coordinador Grupo de Registro y Control </t>
  </si>
  <si>
    <t>Falta de disponibilidad de espacios y de personal para reentrenamientos.</t>
  </si>
  <si>
    <t>Falta de planificación de las actividades relacionadas al proceso de entrenamiento y reentrenamiento.</t>
  </si>
  <si>
    <t xml:space="preserve">Convocar mesas de trabajo con grupos internos involucrados </t>
  </si>
  <si>
    <t>Coordinador Grupo de Capacitación</t>
  </si>
  <si>
    <t>Mayor</t>
  </si>
  <si>
    <t>Alto</t>
  </si>
  <si>
    <t>Correctivo</t>
  </si>
  <si>
    <t>25%</t>
  </si>
  <si>
    <t>Alta</t>
  </si>
  <si>
    <t xml:space="preserve">Realizar mesas de trabajo entre el enlace MIPG - SIG y la Oficina de Comunicaciones para la actualización de los documentos. </t>
  </si>
  <si>
    <t>El enlace MIPG-SIG y la Oficina de Comunicaciones Estratégicas</t>
  </si>
  <si>
    <t>Realizar la socialización de los procedimientos y formatos del proceso por medio de los diferentes canales de información con los que cuenta la entidad y se medirá el comportamiento de la apropiación a través del cuadro de seguimiento a las solicitudes del proceso.</t>
  </si>
  <si>
    <t xml:space="preserve"> Equipo de Comunicaciones Estratégicas</t>
  </si>
  <si>
    <t>Realizar la socialización del protocolo de manejo de la información por medio de estrategias comunicativas, diversas al correo informativo.</t>
  </si>
  <si>
    <t>Ejecución y Administración de procesos</t>
  </si>
  <si>
    <t xml:space="preserve">Implementar el control y seguimiento a las OT en la evaluación y reevaluación </t>
  </si>
  <si>
    <t>Equipo de asignaciones</t>
  </si>
  <si>
    <t xml:space="preserve">Realizar Informe de Gestión de seguimiento y control a contactos </t>
  </si>
  <si>
    <t>Equipo de seguimiento y Control - Despacho</t>
  </si>
  <si>
    <t>Realizar Informe de Gestión de seguimiento de productividad de analistas</t>
  </si>
  <si>
    <t>ECCAR</t>
  </si>
  <si>
    <t xml:space="preserve">Realizar reportes del seguimiento y control </t>
  </si>
  <si>
    <t>Incumplimiento de los términos para la Evaluación del Riesgo a partir de la asignación por parte del CTARC hasta la entrega del caso a la  ST CERREM-C</t>
  </si>
  <si>
    <t xml:space="preserve">
Ausencia de operador logístico para la realización de actividades en el territorio.
Falta de respuesta oportuna por parte de las entidades a cargo de las medidas de protección complementarias.
Demora en el contacto inicial con el Representante Legal de la Comunidad.</t>
  </si>
  <si>
    <t xml:space="preserve">     El riesgo afecta la imagen de  la entidad con efecto publicitario sostenido a nivel de sector administrativo, nivel departamental o municipal</t>
  </si>
  <si>
    <t>CTARC</t>
  </si>
  <si>
    <t>Muy Baja</t>
  </si>
  <si>
    <t xml:space="preserve">Manipulación de la información que sustenta la ponderación del riesgo en el instrumento estándar de valoración, buscando orientar el resultado final del riesgo de acuerdo a sus pretensiones o a las del evaluado. </t>
  </si>
  <si>
    <t xml:space="preserve">Ofrecimiento de dádivas al analista o al revisor de calidad por parte de un tercero.
Socializar información reservada por parte de los funcionarios y/o contratistas de la SER,  en los talleres o sesiones del CERREM y CERREMC
 La modificación de la ponderación en las variables de amenaza de riesgo y vulnerabilidad, por parte de los delegados del CERREM y CERREMC sin concepto jurídico, procedimental o fuentes que lo sustenten. 
</t>
  </si>
  <si>
    <t>Modificación de equipos de trabajo al interior de la SER y creación de un equipo de Control y seguimiento que verificará  las etapa de la cadena de producción de la Ruta individual y colectiva</t>
  </si>
  <si>
    <t xml:space="preserve"> Recopilar una lista de los Estudios de Nivel de Riesgo que serán sujetos a revisión por muestreo.</t>
  </si>
  <si>
    <t>Líder Enlace MIPG-SIC- ECCAR</t>
  </si>
  <si>
    <t>Asegurarse de que la totalidad de las evaluaciones del Riesgo Individual o Colectivo antes de ser tramitadas al CERREM sean revisadas por los encargados del Equipo seguimiento y Control.</t>
  </si>
  <si>
    <t>STCERREM</t>
  </si>
  <si>
    <t>Direccionamiento Estratégico y Planeación</t>
  </si>
  <si>
    <t>Coordinación y Cooperación Interinstitucional</t>
  </si>
  <si>
    <t>Falta de concientización sobre el uso apropiado de recursos públicos por parte del beneficiario y/o personal de protección - escolta y Falta de delimitación entre la asignación, aprobación, dispersión y conciliación de los recursos para combustibles.</t>
  </si>
  <si>
    <t>Usuarios, productos y practicas , organizacionales</t>
  </si>
  <si>
    <t xml:space="preserve">     Entre 10 y 50 SMLMV </t>
  </si>
  <si>
    <t>Sensibilización por medio de una reunión desde el Grupo de vehículos de protección a fin de dar a conocer las condiciones del buen uso de los recursos asignados para la tarjeta de combustible, el uso y manejo de la misma; la manera correcta de diligenciamiento de la planilla con la solicitud del recargue de la tarjeta, dirigida al personal del Grupo Hombres de Protección con el rol de presentar (funcionario para la protección y/o tercerizado de protección) para la implementación y enlaces regionales que realizan la actividad, con el objetivo que repliquen al beneficiario y/o personal de protección.</t>
  </si>
  <si>
    <t>Debilidad en el seguimiento y monitoreo de las bases operativas técnicas (BOT) para la emisión de informes Operativos Técnicos (IOT) de la prestación de servicios de los vehículos de protección rentados.</t>
  </si>
  <si>
    <t>1. Incluir en las BOT registros  de vehículos no implementados, desmontados y/o en mantenimiento.
2. Omitir la información sobre las novedades (mantenimiento y siniestros) en la presentación del servicio de los vehículos rentados.
3. Omisión del informe de novedad del ingreso del vehículo a mantenimiento correctivo por parte del escolta ante el Grupo de vehículos de protección.
4. Debilidades en la supervisión</t>
  </si>
  <si>
    <t>1. Falta de control y seguimiento del Gestor de zona conforme con las solicitudes que realiza la persona encargada del rol control vehículos.
2. Falta de control y seguimiento sobre las novedades presentadas por las rentadoras (incumplimientos de tiempos por parte de las rentadoras) por los gestores de zonas  hacia el líder del área de gestión vehículos del grupo de vehículos de protección.
3. Falta de actualización de la información diaria gestionada, en la herramienta destinada en el Grupo de Vehículos de Protección para tal fin.</t>
  </si>
  <si>
    <t>Falta de información de contacto del beneficiario y/o la no disponibilidad de las medidas de protección</t>
  </si>
  <si>
    <t>1. Incluir en las mallas operativas registros de las personas de protección, no presentados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para la prestación del servicio</t>
  </si>
  <si>
    <t>1. Incluir en las mallas operativas registros de las personas de protección no presentadas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a las personas de protección para el servicio</t>
  </si>
  <si>
    <t xml:space="preserve">Falta de seguimiento a las actividades del funcionamiento de la Mesa de Trabajo para los Cambios de Escoltas  </t>
  </si>
  <si>
    <t>Falta de seguimiento a las actividades del funcionamiento de la Mesa de Trabajo para los Cambios de Escoltas</t>
  </si>
  <si>
    <t>Desconocimiento del procedimiento interno del Grupo Control Desplazamientos de esquemas protectivos y de los lineamientos establecidos en los contratos celebrados entre la UNP y las Uniones Temporales.</t>
  </si>
  <si>
    <t xml:space="preserve">1. Deficiencia  en la verificación de los reportes de  permanencia de los esquemas de protección en los aplicativos de posicionamiento geoestacionario.
2. Desconocimiento de los documentos internos del GCDEP y de los parámetros establecidos en los contratos de hombres de protección </t>
  </si>
  <si>
    <t xml:space="preserve">Posible falla técnica de los equipos especializados de Explosivos (INHIBIDORES Y ROBOT) usados  en los apoyos a la seguridad de la Presidencia y Vicepresidencia de la República </t>
  </si>
  <si>
    <t>1. Falta de mantenimiento anual, preventivo  y correctivo de los equipos  especializados de Explosivos (INHIBIDORES Y ROBOT) 
2. Inexistencia de adquisición  y actualización de herramientas  y equipos especializados  para el desarrollo de las  funciones  del grupo  de explosivos</t>
  </si>
  <si>
    <t xml:space="preserve">     Mayor a 500 SMLMV </t>
  </si>
  <si>
    <t>Coordinador del Grupo de Apoyo y reentrenamiento operativo GARO y Líder del equipo de explosivos</t>
  </si>
  <si>
    <t>1. Dejar de revisar oportunamente los actos administrativos ejecutoriados que refiera una finalización de medida.</t>
  </si>
  <si>
    <t>1. Dejar de revisar oportunamente los actos administrativos ejecutoriados que refiera una finalización de medida.
2. Situación de orden pública
3. Difícil acceso en la zona donde reside el beneficiario/a
4. Falta de personal en Regionales para apoyar los desmontes
5. Autorización oportuna de desplazamientos a los Regionales para realizar la actividad</t>
  </si>
  <si>
    <t xml:space="preserve"> Falta de información real en el documento final de verificación de medidas.</t>
  </si>
  <si>
    <t>Socializar al equipo laboral de Verificación y Sustanciación del Grupo Cuerpo Técnico de Verificación GCTV, las actividades y punto de control al Riesgo de acuerdo con el procedimiento.</t>
  </si>
  <si>
    <t>Enlace de calidad  y Coordinador del Grupo CTV.</t>
  </si>
  <si>
    <t>No adoptar oportunamente medidas de emergencia en casos de posibles riesgo inminente y excepcional o presunción constitucional de riesgo de la población objeto del programa de protección de la UNP.
O recomendar y adoptar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</si>
  <si>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
3. No adoptar los parámetros establecidos por la UNP para la identificación y recomendación de medidas provisionales de protección frente a casos de riesgo</t>
  </si>
  <si>
    <t>El líder del componente de Medidas de Emergencia, deberán instruir a los servidores públicos y/o contratistas del equipo sobre los parámetros establecidos para la valoración inicial frente a los presuntos casos de riesgo inminente y excepcional o presunción constitucional del riesgo.</t>
  </si>
  <si>
    <t xml:space="preserve">El líder del Equipo de Gestión Integral de Medidas de Emergencia </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</si>
  <si>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</si>
  <si>
    <t>Líder del equipo de Gestión Integral de Medidas de Emergencia</t>
  </si>
  <si>
    <t>Falta de controles para identificar situaciones mediante las cuales los funcionarios o contratistas pueden incurrir en posibles actos de corrupción</t>
  </si>
  <si>
    <t>Los servidores públicos y/o contratista del proceso pueden ser susceptibles a recibir dádivas para favorecer a la población objeto del programa de protección y/o violentar la reserva de la información.</t>
  </si>
  <si>
    <t>Revisar  los actos administrativos que hayan sido revisadas, aprobadas por las instancias correspondientes  dispuestas para tal fin de forma permanente.</t>
  </si>
  <si>
    <t>El líder del Equipo de Gestión Integral de Medidas de Emergencia y profesional de Enlace MIPG-SIG</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</si>
  <si>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</si>
  <si>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Con Registro electrónico</t>
  </si>
  <si>
    <t xml:space="preserve">1. Tarjeta de combustible habilitada para usar en cualquier establecimiento comercial.   
2. Falta de concientización sobre el uso apropiado de los recursos públicos por parte de los beneficiarios y/o agentes escoltas. 
3. Alto nivel de corrupción en el país.      </t>
  </si>
  <si>
    <t xml:space="preserve">Debilidad de los procesos en el seguimiento a las PQRSD </t>
  </si>
  <si>
    <t>1.Debilidad en los mecanismos de gestión de las PQRSD que son elevadas a la entidad. 
2. Falta de respuesta oportuna de las dependendencias
3. Falta de apropiación en las diferentes dependencias a fin  de  salvaguardar el ejercicio del Derecho Fundamental de Petición art. 23 C.P</t>
  </si>
  <si>
    <t>Realizar campañas de apropiación Resolución 1074 de 2017 o el acto administrativo que haga sus veces.</t>
  </si>
  <si>
    <t>Funcionario Asignado</t>
  </si>
  <si>
    <t>30/04/2024
31/08/2024
31/12/2024</t>
  </si>
  <si>
    <t>Por extemporaneidad en la gestión de las solicitudes de protección</t>
  </si>
  <si>
    <t>Solicitar personal cuando se observe extemporaneidad en las solicitudes.</t>
  </si>
  <si>
    <t>Coordinador del Grupo de Servicio al Ciudadano</t>
  </si>
  <si>
    <t>Seguimiento al personal que tiene baja su productividad con llamado al cumplimiento</t>
  </si>
  <si>
    <t>1. Interés particular por parte del Servidor de la entidad para obtener beneficio económico o de otro tipo.
2. Falta de ética profesional por parte del Servidor Público.
3. Desconocimiento y falta de apropiación de los funcionarios y colaboradores del GSC del código de integridad.</t>
  </si>
  <si>
    <t>Realizar campaña interna y externa sobre gratuidad en los servicios y trámites de la entidad.</t>
  </si>
  <si>
    <t>Baja auto regulación en las fases precontractractual, contractual y post-contractual</t>
  </si>
  <si>
    <t>1. Desconocimiento de los lineamientos del Manual de contratación y supervisión de la UNP y la normatividad legal vigente.</t>
  </si>
  <si>
    <t xml:space="preserve">     Entre 50 y 100 SMLMV </t>
  </si>
  <si>
    <t>Posibilidad de celebración de  contratos violando el principio de selección objetiva para beneficio propio o de terceros por conformación inadecuada del Comité estructurador del proceso contractual o favorecimiento a un proponente al evaluar las ofertas.</t>
  </si>
  <si>
    <t xml:space="preserve"> Levantarar acta de reunión Desde el Grupo de Gestión Contractual  en donde se definan compromisos de los participantes con el fin de dar continuidad al contrato en los casos que este aplique.</t>
  </si>
  <si>
    <t>Perdida de bienes consumibles para beneficio propio o de un tercero.</t>
  </si>
  <si>
    <t>1. Falta de pago de comparendos y/o sanciones por parte de los conductores responsables. 
2. Negativa de los Organismos de Tránsito a la exoneración de comparendos impuestos por actos de terceros y/o por cumplimiento de deber legal.</t>
  </si>
  <si>
    <t xml:space="preserve">     Afectación menor a 10 SMLMV .</t>
  </si>
  <si>
    <t>Ingreso de vehículos sin autorización de la Entidad.</t>
  </si>
  <si>
    <t>Que el contratista acepte el ingreso de vehículos ajenos al parque automotor de la Entidad.</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</si>
  <si>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</si>
  <si>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</si>
  <si>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 xml:space="preserve">La coordinación del Grupo de Comisiones de Servicio y Autorizaciones de Viaje, delega personal para aclarar mediante socializaciones y sensibilizaciones la responsabilidad y rigurosidad que se debe tener frente al Código de Integridad establecidos por la entidad, como a su vez la normatividad vigente en el proceso de comisiones de servicio y autorizaciones de viaje, de acuerdo a cronograma. </t>
  </si>
  <si>
    <t xml:space="preserve">     Entre 100 y 500 SMLMV </t>
  </si>
  <si>
    <t>Coordinador Grupo Armamento</t>
  </si>
  <si>
    <t>Seguimiento al Plan de mantenimiento de armas de fuego</t>
  </si>
  <si>
    <t>Control libro de minuta</t>
  </si>
  <si>
    <t>Pagos sin cumplimiento de requisito exigidos(Informe de supervisión, facturación) o realizar pagos fuera de la cadena presupuestal</t>
  </si>
  <si>
    <t>1. Causar obligaciones sin el  cumplimiento de los requisitos exigidos (Informe de supervisión, facturación)
2. Trafico de Influencias para beneficios  propios y de Terceros.</t>
  </si>
  <si>
    <t>Realizar Informe de ruta financiera</t>
  </si>
  <si>
    <t>Coordinador Grupo Contabilidad</t>
  </si>
  <si>
    <t>Que un contrato no se registre y quede sin respaldo presupuestal.</t>
  </si>
  <si>
    <t>1. Que no se allegue a presupuesto los contratos para su registro presupuestal, o que por error no se registre.
2. No remitir el contrato para la expedición del respectivo registro presupuestal.</t>
  </si>
  <si>
    <t>Por fallas en la plataforma tecnológica</t>
  </si>
  <si>
    <t>1. Deficiente gestión de los riesgos asociados a los proyectos tecnológicos definidos en el PETI.
2. Insuficiente recurso humano para la estructuración y gestión de proyectos de TI.
3. Falta de apoyo de la Alta Dirección en la implementación de proyectos tecnológicos.</t>
  </si>
  <si>
    <t>No disponer información verídica y real del proceso a auditar</t>
  </si>
  <si>
    <t>1.Desconocimiento del proceso a auditar por parte del servidor público.
2.Informacion  incompleta, insuficiente, inoportuna, inadecuada</t>
  </si>
  <si>
    <t>Leve</t>
  </si>
  <si>
    <t>Infraestructura insuficiente y sin seguridad para la ejecución del proceso disciplinario</t>
  </si>
  <si>
    <t>Espacio físico reducido para el manejo y custodia de los expedientes disciplinarios</t>
  </si>
  <si>
    <t>Sistemas de Información obsoletos que no permiten el control de los términos en la fase de instrucción.</t>
  </si>
  <si>
    <t>Omisión del deber de reserva por parte del Operador disciplinario</t>
  </si>
  <si>
    <t>No notificar legalmente una decisión disciplinaria.</t>
  </si>
  <si>
    <t>Decisiones(autos de archivo provisional y definitivo) direccionada en favor propio o de terceros</t>
  </si>
  <si>
    <t>Hacer la denuncia correspondiente ante la entidad competente y verificar la legalidad del auto expedido a fin de determinar su validez, eficacia y/o existencia</t>
  </si>
  <si>
    <t>Coordinador del Grupo CDI</t>
  </si>
  <si>
    <t>Muy Alta</t>
  </si>
  <si>
    <t>Catastrófico</t>
  </si>
  <si>
    <t>Extremo</t>
  </si>
  <si>
    <t>Bajo</t>
  </si>
  <si>
    <t>50%</t>
  </si>
  <si>
    <t>Mixta</t>
  </si>
  <si>
    <t>Posibilidad de  generar sanciones de orden legal para la entidad y servidores públicos por incumplir los lineamientos establecidos para el proceso,  cuando se presente materialización del riesgo inminente y excepcional a la población objeto del programa de protección de la UNP, afectando la vida, integridad y libertad de las personas objeto de protección del programa de la entidad debido a no adoptar oportunamente medidas de emergencia o recomendar y adoptar medidas provisionales no idóneas frente a los factores de riesgo inminente y excepcional o presunción constitucional de riesgo de la población objeto del programa de protección de la UNP</t>
  </si>
  <si>
    <t xml:space="preserve">El Coordinador del Grupo de Gestión Integrada y Mejora, realiza la validación de la ACOM identificada por el proceso en la que da su visto bueno para su oficialización y cargue en la herramienta tecnológica para su ejecución y seguimiento de la Gestión de Mejora del Proceso.
Evidencia: Correo electrónico o visto bueno en herramienta tecnológica.  </t>
  </si>
  <si>
    <t xml:space="preserve">(Cómo)
Falencias en la gestión a las PQRSD </t>
  </si>
  <si>
    <t>(Por qué)
Inoportuna asignación a los abogados de los diferentes equipos de trabajo con respecto a los vencimientos de las PQRSD que tienen bajo su cargo.</t>
  </si>
  <si>
    <t xml:space="preserve">Proceso </t>
  </si>
  <si>
    <t>Un abogado, asignado por el jefe de la Oficina Asesora Jurídica, revisa semanalmente cada reporte de PQRSD remitido por el Grupo de Servicio al ciudadano y en caso de ser necesario,  indicará vía correo electrónico aquellos  radicados que no correspondan  a derechos de petición para que sean excluidos del reporte del indicador .</t>
  </si>
  <si>
    <t>Falencias en la representación judicial</t>
  </si>
  <si>
    <t xml:space="preserve">Debilidad en las herramientas de monitoreo y control que pueden generar una  inoportuna y/o indebida defensa por parte de los  apoderados dentro de los procesos judiciales a su cargo. </t>
  </si>
  <si>
    <t>El Jefe de la Oficina Asesora Jurídica y los líderes de los diferentes equipos, establecen 2 líneas de control en la revisión y aprobación de los documentos para cada proceso:
1. Línea de Control: Líder de cada equipo realiza la revisión. 
2. Línea de control: Firma y aprobación de la Mesa Técnica</t>
  </si>
  <si>
    <t xml:space="preserve"> Inadecuada gestión  del cobro coactivo,</t>
  </si>
  <si>
    <t xml:space="preserve">Falta de un  registro unificado que permita el monitoreo  sobre aquellas cuentas que no han sido pagadas a la UNP. </t>
  </si>
  <si>
    <t>Saltarse el turno para el pago de una prestación originada en una orden judicial o conciliación en beneficio propio o de un tercero.</t>
  </si>
  <si>
    <t>Falencias en el seguimiento y control a los registros de las solicitudes de pago, o en los controles aplicados a el procedimiento de Liquidaciones de Sentencias Judiciales y Laudos.</t>
  </si>
  <si>
    <t>Posibilidad de generar sanciones disciplinarias, fiscales y/o penales por recibir o solicitar dádivas o incentivos para alterar el orden de llegada de las solicitudes de pagos y liquidaciones para la revisión de la documentación y respectivo trámite en beneficio propio o nombre de un tercero.</t>
  </si>
  <si>
    <t>Realizar mesas de sensibilización del código de integridad al grupo de liquidaciones y cobro coactivo</t>
  </si>
  <si>
    <t>Líder del equipo de liquidaciones y cobro coactivo</t>
  </si>
  <si>
    <r>
      <rPr>
        <b/>
        <sz val="20"/>
        <color theme="9" tint="-0.249977111117893"/>
        <rFont val="Montserrat"/>
      </rPr>
      <t xml:space="preserve">*Nota: </t>
    </r>
    <r>
      <rPr>
        <sz val="20"/>
        <color theme="1"/>
        <rFont val="Montserra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</si>
  <si>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Gestión Jurídica</t>
  </si>
  <si>
    <t>Posibilidad de afectación de la imagen por no disponer de información verídica y/o real del proceso a auditar al omitir fraudes  existentes  en las auditorias realizadas , por posible desconocimiento del mismo por parte del servidor público y/o contratista, por información inoportuna, incompleta y sin veracidad suministrada al equipo auditor</t>
  </si>
  <si>
    <t>El líder auditor define y socializa los criterios de cada auditoría con el equipo auditor, previo a su desarrollo, compartiendo las fuentes a consultar, los cuales quedan registrados en el Programa de Auditoría.</t>
  </si>
  <si>
    <t>Irregularidades en los resultados de las Auditorías</t>
  </si>
  <si>
    <t>Omitir o modificar información sobre irregularidades detectadas en auditorías internas de gestión</t>
  </si>
  <si>
    <t>Posibilidad de incurrir en sanciones disciplinarias, penales y/o fiscales por presentarse irregularidades en los resultados de las auditorías internas de gestión, por omitir o modificar información en busca de beneficio personal o de terceros.</t>
  </si>
  <si>
    <t>El personal designado o delegado por el Coordinador del Grupo de Convenios realiza un seguimiento y control a las gestiones de acercamiento por parte de la UNP con las entidades contratantes.</t>
  </si>
  <si>
    <t>El coordinador del grupo de convenios (o a quienes este designe o delegue), verifica los soportes donde se puedan evidenciar los acercamientos realizados por parte de la UNP con las entidades contratantes.</t>
  </si>
  <si>
    <t>Desconocimientos de las variables a tener en cuenta en la realización de un correcto análisis.</t>
  </si>
  <si>
    <t>Filtración de la información.</t>
  </si>
  <si>
    <t>Fraude interno</t>
  </si>
  <si>
    <t>El Enlace MIPG-SIG y el  Equipo de Comunicaciones Estratégicas de la Dirección General realizan la socialización del protocolo de manejo de la información por medio de estrategias comunicativas, diversas al correo informativo.</t>
  </si>
  <si>
    <t>1. Demora en los reportes sobre la gestión de planes y proyectos por parte de los procesos de la entidad.
2. Aplicación inadecuada de las orientaciones para el seguimiento y formulación de planes institucionales (DEP-MA-02 Manual de Formulación y Seguimiento a Planes Institucionales).</t>
  </si>
  <si>
    <t>El coordinador del Grupo de Planeación Institucional y Gestión de la Información revisa manera trimestral los informes de seguimiento de segunda línea de defensa a los planes, para la aprobación del Jefe de la Oficina Asesora de Planeación e Información.</t>
  </si>
  <si>
    <t>1.  Aplicación inadecuada de las orientaciones establecidas en el procedimiento de rendición de cuentas (DES-PR-01).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</si>
  <si>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Inoportunidad en la ejecución de las actividades establecidas de las ACOM reportadas por los diferentes procesos de la entidad</t>
  </si>
  <si>
    <t>1. Falta de liderazgo y compromiso en la realización del Seguimiento por parte de los Responsables de Procesos de las ACOM.
2.  Debilidad  de los enlaces MIPG-SIG asignados por falta de formación en Calidad para la identificación, reporte y seguimiento de ACOM
3. Afectación en la implementación de la mejora continua del Sistema Integrado de Gestion</t>
  </si>
  <si>
    <t>Posibilidad de afectación reputacional por una inadecuada implementación de la mejora del Sistema Integrado de Gestion por falta de controles eficaces que permita el aseguramiento de este</t>
  </si>
  <si>
    <t>El Servidor Público y/o contratista como líder de mejora realiza la revisión de cada ACOM documentada por los procesos, de acuerdo con el requerimiento allegado en la que verifica que se cumplió la metodología establecida por el Sistema para su validación y posterior oficialización y cargue en la herramienta tecnológica.
Evidencia: Correo electrónico, grabación o acta de reunión.</t>
  </si>
  <si>
    <t>1. Falta de planificación de los ciclos de auditoria de primera y segunda parte                                               2. Falta de personal competente para realizar las auditorias                     3. falta de liderazgo y compromiso de los responsables de los procesos y la alta dirección</t>
  </si>
  <si>
    <t>Posibilidad de  que se sustraiga información del Análisis Integral de Confiabilidad para el uso indebido de un tercero o propio debido a que no se establecen los accesos del personal del grupo a la información confidencial</t>
  </si>
  <si>
    <t xml:space="preserve">     El riesgo afecta la imagen de la entidad internamente, de conocimiento general, nivel interno, de junta directiva y accionistas y/o de proveedores</t>
  </si>
  <si>
    <t>Coordinador (a)  Grupo de Selección y Evaluación, asigna los roles y autoriza los permisos  a los servidores que tendrán acceso a la información del Análisis Integral de Confiabilidad  que reposa en la carpeta "psicólogos"  en SharePoint trimestralmente.</t>
  </si>
  <si>
    <t>Transcripción errónea de las novedades para la liquidación de la nomina</t>
  </si>
  <si>
    <t>Posibilidad de errores en la liquidación de la nómina y/o prestaciones sociales de los servidores públicos de la UNP debido al incumplimiento del procedimiento para la liquidación de la nomina, en la transcripción errónea de las novedades.</t>
  </si>
  <si>
    <t>Coordinador Grupo de Nómina y los servidores del Grupo consolidan y verifican la información a través del archivo Excel  de novedades entregadas mensualmente por los diferentes Grupos   VS lo diligenciado en el Software  TNS para identificar posibles inconsistencias.</t>
  </si>
  <si>
    <t xml:space="preserve"> No se establecen los lineamientos adecuados para el préstamo de la Historia Laboral del servidor público.</t>
  </si>
  <si>
    <t>Posibilidad de manipulación y uso indebido de la información de la Historia Laboral del servidor público en beneficio propio o de un tercero debido a la falta de actividades previamente establecidas para el control del préstamo y la consulta de las historias laborales</t>
  </si>
  <si>
    <t>Coordinador (a) Grupo Registro y Control habilita los permisos de la carpeta (SharePoint) que contiene la información de la Historia Laboral, cada que se requiere, para consulta de los servidores que presenten la solicitud debidamente sustentada de acuerdo con sus roles y funciones</t>
  </si>
  <si>
    <t>Una vez recibida la solicitud o el requerimiento de la información de la historia laboral, el Coordinador (a) del Grupo habilita en SharePoint la información digital con un permiso de lectura y/o visualización. Una vez consultada, se procede a eliminar la carpeta.</t>
  </si>
  <si>
    <t xml:space="preserve">Una vez se verifique la historia laboral se escanea, se comparte al peticionario para su consulta y   se diligencia la hoja de control para préstamo de documentos </t>
  </si>
  <si>
    <t>Posibilidad de afectación y/o incumplimiento a la misionalidad de la Entidad debido a la falta de entrenamiento y reentrenamiento del personal operativo con asignación de arma</t>
  </si>
  <si>
    <t xml:space="preserve"> Debilidad en la  socialización y en la apropiación de la Política de Comunicaciones en la Entidad  </t>
  </si>
  <si>
    <t xml:space="preserve">1. Cambios administrativos que no dan continuidad a los lineamientos establecidos para las comunicaciones.  
2.  Debilidad en la apropiación de la Política de Comunicaciones y  desconocimiento del Plan de Comunicaciones por parte de las diferentes subdirecciones y oficinas de la entidad. </t>
  </si>
  <si>
    <t>1. Desconocimiento de las implicaciones legales.
2. Falta de apropiación del acuerdo de confidencialidad.. 
3. Mal manejo de la  información de valor por parte de las personas que pertenecen al proceso y que puedan llevar a una inadecuada divulgación en medios para fines tales como: extorsionar, constreñir, secuestrar entre otro tipo de delitos.</t>
  </si>
  <si>
    <t xml:space="preserve"> 
Omitir y/u ocultar diligencias Administrativas y/u operativas con ocasión al desarrollo de la misión de trabajo y la no consecución voluntaria  de evidencia o Acervo probatorio favoreciendo un interés particular.
</t>
  </si>
  <si>
    <t>El Coordinador del GRAERR y/o profesional delegado elabora un informe mensual y se presenta de forma trimestral mediante MEM con el análisis del seguimiento en el cual se valide el cumplimiento de la gestión de los estudios de evaluación de riesgo con el personal asignado por la entidad para los estudios y análisis de riesgo, teniendo en cuenta la suficiencia del personal.</t>
  </si>
  <si>
    <t xml:space="preserve">1. Insuficiencia de personal para atender la demanda Poblacional.
2. La herramienta existente no permite buscar y depurar de manera ágil las solicitudes allegadas de un mismo requirente. </t>
  </si>
  <si>
    <t>Posibilidad de vulnerar los derechos fundamentales a la vida, la libertad, la  integridad y seguridad de las poblaciones objeto del Programa de Prevención y Protección de la UNP, por extemporaneidad  en  los tiempos para iniciar la ruta de evaluación de riesgo individual, colectiva y de seguridad física de instalaciones, debido a insuficiencia de personal  para atender la demanda poblacional.</t>
  </si>
  <si>
    <t xml:space="preserve">Solicitar dádivas a cambio de entrega de información de carácter reservado para beneficio propio o de un tercero. </t>
  </si>
  <si>
    <t>Posibilidad de afectación económica por incumplimiento de la normativa de la contratación pública por baja autorregulación en las fases precontractractual, contractual y post-contractual debido a desconocimiento de los lineamientos del Manual de contratación y supervisión de la UNP y la normatividad legal vigente</t>
  </si>
  <si>
    <t>1. Conformación inadecuada del Comité Estructurador del Proceso Contractual. 
2. Favorecimiento a un proponente al evaluar las ofertas.</t>
  </si>
  <si>
    <t>El Coordinador  del grupo de gestión contractual realiza reuniones de seguimiento junto con los supervisores para controlar la ejecución contractual cuando se estén agotando los recurso o alguna novedad durante la ejecución(Acta de reunión)</t>
  </si>
  <si>
    <t>Coordinador del Grupo de Gestión Contractual o quien este delegue</t>
  </si>
  <si>
    <t xml:space="preserve">El Coordinador de Gestión Contractual o abogado responsable de cada proceso de selección verifica que los comités estructuradores  técnico, Jurídico y Financiero  proyecten la totalidad de respuestas a las observaciones allegadas al proyecto de Pliego de condiciones y en definitivos cuando surja la necesidad. </t>
  </si>
  <si>
    <t xml:space="preserve"> Realizar la consolidación Desde el Grupo de Gestión Contractual  de las respuestas a las observaciones de carácter jurídico, financiero y técnico, con el fin de publicar informe mediante plataforma Secop II</t>
  </si>
  <si>
    <t>Abogado responsable del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</si>
  <si>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Preliminares, respetando la autonomía de los mismos cuando surja la necesidad.</t>
  </si>
  <si>
    <t>Realizar la consolidación  de los informes desde el Grupo de Gestión Contractual de evaluación preliminar de carácter jurídico, financiero y técnico, con el fin de validar que cada uno de los comités evaluadores hayan verificado la totalidad de las ofertas allegadas al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</si>
  <si>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definitivas, respetando la autonomía de los mismos cuando surja la necesidad.</t>
  </si>
  <si>
    <t xml:space="preserve"> Realizar la consolidación desde el Grupo de Gestión Contractual  de los informes de evaluación definitiva de carácter jurídico, financiero y técnico, con el fin de validar que cada uno de los comités evaluadores hayan verificado la totalidad de las ofertas allegadas al proceso de selección</t>
  </si>
  <si>
    <t>El Coordinador de Gestión Contractual  o abogado responsable de cada proceso de selección verifica que el ordenador del gasto designe  el Comite Evaluador distinto de los Servidores Públicos y/o Contratistas que estructuraron el proceso cuando se presente la necesidad (Correo electrónico)</t>
  </si>
  <si>
    <t>Notificar desde el Grupo de Gestión Contractual al comité evaluador designado mediante correo electrónico.</t>
  </si>
  <si>
    <t xml:space="preserve">La falta de seguimiento a los bienes devolutivos asignados a servidores públicos y/o contratistas podría conllevar a la pérdida de  bienes  devolutivos (armas, munición, chalecos, medios de comunicación -celulares, portátiles), y consecuencias incurrir en investigaciones fiscales, disciplinarias y penales. </t>
  </si>
  <si>
    <t xml:space="preserve">1. Alto número de comparendos reportados al número de identificación de la Unidad Nacional de Protección, por cuenta de vehículos propios  y/o a cargo de la Entidad. 
2. Alto número de comparendos reportados a la Entidad por cuenta de vehículos dados en subasta y pendientes de registro de trámite de traspaso de propiedad. </t>
  </si>
  <si>
    <t>El servidor público y/o contratista realiza  un  filtro  diario donde se valida que las comisiones que ingresan por ventanilla estén debidamente soportadas  sin novedad,  así mismo se realiza control y verificación de comisiones y/o autorizaciones de viaje de forma aleatoria  donde se corrobora y notifican los casos en los que se evidencien presuntas inconsistencias e irregularidades en los documentos allegados a la Coordinación del Grupo de Comisiones de Servicio y autorizaciones de viaje, para surtir el proceso de legalización, posterior a la verificación si existen presuntas irregularidades se remiten al Grupo de Control Disciplinario Interno.</t>
  </si>
  <si>
    <t>Coordinadora Grupo de Comisiones de Servicios y Autorizaciones de viaje.</t>
  </si>
  <si>
    <t>Falta de precaución y prevención en medidas para porte y mantenimiento de elementos de protección por parte de los servidores públicos de la entidad</t>
  </si>
  <si>
    <t>1. Incumplimiento del Decreto 2535/93 al portar las armas de fuego
2. No cumplir los procedimientos del grupo GAR establecidos para el uso y porte de las armas de fuego y elementos de protección 
3. Caídas libres de armas de fuego al momento de mantenimiento a nivel usuario</t>
  </si>
  <si>
    <t xml:space="preserve">Posibilidad de afectación económica por hurto o daño del arma de fuego y elementos de protección asignados a los servidores públicos de la entidad para el cumplimiento de las funciones de protección adscritos a las subdirecciones de Proteccion y subdirección especializada de seguridad y protección. </t>
  </si>
  <si>
    <t>Daños Activos Físicos</t>
  </si>
  <si>
    <t>El coordinador del Grupo de Armamento enviará correo electrónico al Grupo de Comunicaciones, las solicitudes de publicaciones mensualmente sobre campañas de sensibilización sobre las vulnerabilidades en materia de seguridad.</t>
  </si>
  <si>
    <t>Verificación del correo para la publicación solicitada</t>
  </si>
  <si>
    <t>El coordinador del Grupo de Armamento cuando se presenta la novedad del hurto, perdida  y/o daño del bien se realiza una comunicación interna dirigida a la Oficina Control Disciplinario Interno solicitando se abra la investigación administrativa al fin de establecer responsabilidades por parte del servidor público.</t>
  </si>
  <si>
    <t>Envío de comunicación interna  a CDI con evidencias</t>
  </si>
  <si>
    <t>El Coordinador del grupo armamento dispondrá de una llave en servicio  de forma permanente para el ingreso a la bodega de armamento con el fin de garantizar el control de los elementos allí en custodia</t>
  </si>
  <si>
    <t>Alto volumen de documentación sin organizar falta de aplicación de las TRD</t>
  </si>
  <si>
    <t>1. Alto volumen de documentación sin  organizar  por falta de aplicación de las TRD.
2.Falta de Apropiación de los funcionario y/o colaboradores en los Temas de Gestion Documental.</t>
  </si>
  <si>
    <t>Posibilidad de inadecuada aplicación de los instrumentos archivísticos en todos los procesos de la UNP por alto volumen de documentación sin organizar, falta de aplicación de las TRD y falta de apropiación de  Servidores y/o colaboradores en los Temas de Gestion Documental, lo que podría generar perdida vital de la información.</t>
  </si>
  <si>
    <t>La Coordinación de Gestión Documental verifica cuatrimestralmente la implementación de las TRD en las dependencias de acuerdo al cronograma definido para hacer la revisión de su aplicación y realiza un informe que se entrega al líder del proceso</t>
  </si>
  <si>
    <t>Coordinador de Gestión Documental lidera el seguimiento trimestral a la ejecución de las actividades contenidas en el PINAR 2021-2023 durante la vigencia y reportado mediante informe a la OAPI</t>
  </si>
  <si>
    <t>Seguir diligenciando la base datos de manera diaria (Derecho al Turno)</t>
  </si>
  <si>
    <t>El servidor publico y/o contratista Luego de que llega a Presupuesto el correo solicitando el registro de los contratos celebrados por la entidad, se realiza el registro, y pasa al Coordinador para revisión y firma.</t>
  </si>
  <si>
    <t>El Coordinador lo envía a una contratista encargada de verificar, subir el número al secop II, de cada contrato registrarlo en la Macro de contratos, lo envía a otra contratista.</t>
  </si>
  <si>
    <t>Posibilidad de vulnerar los derechos de la ciudadanía por incumplimiento en las respuestas  a las PQRSD en términos de ley,  por inoportuna gestión por parte de los abogados de la Oficina Asesora Jurídica, o por negligencia en cuanto al manejo del SIBOG, lo que impide realizar un seguimiento a los requerimientos asignados en el mencionado aplicativo, por parte de los funcionarios y/o colaboradores.</t>
  </si>
  <si>
    <t>Los administradores de las bases de datos de los equipos de: Tutelas, Recursos, Procesal y Notificaciones envían alertas semanales a través de correo electrónico con las fechas de vencimiento de los requerimientos que los abogados tengan bajo su cargo y que se encuentren próximos a vencerse.</t>
  </si>
  <si>
    <t>El jefe de la Oficina Asesora Jurídica asignará anualmente, mediante memorándum, un abogado  para que se encargue de la revisión del reporte de PQRSD remitido por el Grupo de Servicio al ciudadano con el fin de depurar aquellas  que no correspondan a derechos de petición.</t>
  </si>
  <si>
    <t xml:space="preserve">Un abogado de la Oficina Asesora Jurídica revisará semanalmente las  PQRSD que estén dentro de los  cinco días previos a su vencimiento, verificando si la gestión de estas fue concluida con éxito y si se cargó la respectiva evidencia. Y en caso de que no, remitirá correo electrónico a los responsables para que remitan evidencia de su correcta gestión dentro del aplicativo SIGOB. </t>
  </si>
  <si>
    <t>Posibilidad de generar un daño antijurídico a la UNP porque se realice un ejercicio indebido e inoportuno de la defensa Judicial,  realizando una argumentación insuficiente y débil, por falencias en el seguimiento,  monitoreo y control a los actuaciones llevadas a cabo por los apoderados de la UNP dentro de los procesos judiciales a su cargo.</t>
  </si>
  <si>
    <t>Los administradores de las bases de datos, envían alertas semanales a través de correos electrónicos con las fechas de vencimiento de las actuaciones que los abogados deben llevar a cabo, de aquellos procesos que están bajo su cargo y que estén próximos a vencerse.</t>
  </si>
  <si>
    <t xml:space="preserve">Posibilidad de afectación económica  por la no gestión adecuada  del cobro coactivo, debido a no contar con los insumos que permitan iniciar el respectivo trámite de las cuentas que no han sido pagadas a la UNP. </t>
  </si>
  <si>
    <t>El jefe de la Oficina asesora Jurídica, semestralmente  notificará mediante memorando a la Secretaría General cuando superado los seis meses no hallan enviado los títulos ejecutivos para cobro coactivo y por ende la oficina Asesora Jurídica no hubiese podido iniciar el tramite respectivo.</t>
  </si>
  <si>
    <t>El líder auditor presenta la carta de salvaguarda para la suscripción de los responsables del proceso auditado y sus delegados al inicio de cada auditoría, con el compromiso de entrega de información oportuna, completa y veraz al equipo auditor</t>
  </si>
  <si>
    <t>Inexistencia de un sistema de información para el manejo, control y seguimiento de las noticias disciplinarias</t>
  </si>
  <si>
    <t>Políticas deficientes para el manejo, control y seguridad de la información.</t>
  </si>
  <si>
    <t>Posibilidad de Fuga de información de carácter reservado debido a la inobservancia del deber de reserva por parte del Operador disciplinario en el marco de unas Políticas deficientes para el manejo, control y seguridad de la información.</t>
  </si>
  <si>
    <t>Posibilidad de fraude interno por la adopción de decisiones disciplinarias contrarias a derecho, para favorecer un interés propio o de terceros.</t>
  </si>
  <si>
    <t>El administrador de la base de datos revisará mensualmente el orden de entrada de las solicitudes de pagos y sentencia de liquidaciones en la Base de datos diligenciada y se remitirá al Jefe de la Oficina Asesora Jurídica. En caso de evidenciar una alteración en el orden en la expedición de las sentencias se devuelve al abogado o profesional que lo elaboró para que explique o aclare lo sucedido.</t>
  </si>
  <si>
    <t xml:space="preserve">El equipo de asignaciones, realiza la validación de los datos de contacto del solicitante al momento de recepcionar la orden de trabajo (evaluación y reevaluación de riesgo),  verifica que los datos correspondan y que los requisitos estén cumplidos y en caso de estar incompleto realizan la devolución al Grupo de Servicio al Ciudadano.
Evidencia: correo electrónico, comunicación interna, Share Point y otros.
</t>
  </si>
  <si>
    <t>El  equipo ECCAR, genera y comunica a la Subdirección de Evalaución del Riesgo, un reporte de los conceptos realizados   durante el mes evidenciando los que generaron respuesta  oportuna e inoportuna.
Evidencia: consolidado en Excel, correos electrónicos e informe de gestión.</t>
  </si>
  <si>
    <t>Posibilidad generar investigaciones penales y/o disciplinarias a servidores públicos y/o contratistas por recibir o solicitar cualquier dadiva o beneficio propio o para un tercero, para adelantar la Evaluración inicial del Riesgo, asignando medidas de emergencia innecesarias o excesivas no acordes a la realidad de la población objeto del programa de protección.</t>
  </si>
  <si>
    <t>El personal asignado en el área de Gestión Técnica Contractual del Grupo de Vehículos de Protección (Subdirección de Protección) remite las Bases Operativas Técnicas (BOT) y los Informes Operativos Técnicos (IOT) para aprobación por el personal jurídico del Despacho de la Subdirección de Protección para aprobación y una vez se recibe dicha aprobación se remite el informe impreso Y firmado por el Coordinador y El líder de Gestión Técnica Contractual del Grupo de Vehículos al despacho de la Subdirección de Protección.
Esta actividad se realiza mensualmente</t>
  </si>
  <si>
    <t xml:space="preserve">El coordinador del Grupo Control Desplazamientos Esquemas Protectivos  realiza reuniones con el equipo de trabajo o partes interesadas cada vez que se requiera, para socializar el procedimiento interno, instructivos, formatos y consolidar parámetros que permitan una eficiente gestión del proceso de validaciones. </t>
  </si>
  <si>
    <t>Posibilidad de validar la efectiva prestación del servicio durante el desplazamiento con ocasión de los mismos que no cumplan con los parámetros establecidos en el procedimiento interno del Grupo.</t>
  </si>
  <si>
    <t>1. Desactualización de los datos de contacto del beneficiario 
2. Dificultades para el Contacto con el beneficiario.        
3. La no disponibilidad de las medidas a implementar</t>
  </si>
  <si>
    <t>Posibilidad de afectar la vida, integridad y seguridad de los beneficiarios/as del Programa de Prevención y Protección y Programa Especial de Protección UP-PCC, por no tener implementadas las medidas de protección, debido a la falta de información actualizada de contacto del beneficiario y/o la no disponibilidad de las medidas de protección por parte de la Entidad y/o proveedores externos.</t>
  </si>
  <si>
    <t>Ausencia de seguimiento y control por lo cual no se generan los acercamientos con las entidades contratantes o convinientes.</t>
  </si>
  <si>
    <t xml:space="preserve">
Gestión inoportuna para el acercamiento por parte de la UNP, con las entidades contratantes o convinientes</t>
  </si>
  <si>
    <t>Posibilidad de la no suscripción de convenios por falta o demora en los acercamientos realizados por la UNP con las entidades contratantes o convinientes</t>
  </si>
  <si>
    <t xml:space="preserve">El personal designado y/o el Coordinador del Grupo de Convenios formulará un análisis comparativo de todos los posibles escenarios, así como la delimitación de estos y un análisis económico del sector para establecer los aportes de convenios y/o contratos interadministrativos. </t>
  </si>
  <si>
    <t xml:space="preserve">El coordinador del grupo de convenios (o a quienes este designe o delegue), realizará divulgación de todos los posibles escenarios donde se demuestra que se ha hecho un análisis económico del sector para establecer los aportes de convenios y/o contratos interadministrativos, para la aprobación del jefe del area. </t>
  </si>
  <si>
    <t xml:space="preserve">El coordinador del grupo de convenios o el jefe del area (o a quienes este designe o delegue), realizará  presentación del documento preliminar análisis económico previamente aprobado  para la expedición del acto administrativo que establece los aportes de convenios y/ contratos interadministrativos. </t>
  </si>
  <si>
    <t>Realización de una  proyección incorrecta de costos de los servicios prestados por parte de la UNP para las entidades contratantes o convinientes.</t>
  </si>
  <si>
    <t>Gestión inoportuna por parte de la UNP en el ejercicio de supervisión de los convenios pactados con las entidades contratantes o conviniente</t>
  </si>
  <si>
    <t xml:space="preserve">Desconocimiento del proceso, realizando una inadecuada supervisión en la ejecución de los convenios y/o contratos interadministrativos suscritos entre la UNP y las entidades contratantes o convinientes. </t>
  </si>
  <si>
    <t xml:space="preserve">El equipo de apoyo financiero del Grupo de Convenios o  personal designado o delegado por el Coordinador del Grupo de Convenios generará una matriz de seguimiento consolidado de la ejecución presupuestal como insumo al ejercicio de supervisión  de los convenios suscritos entre la UNP y las entidades contratantes o convinientes. </t>
  </si>
  <si>
    <t xml:space="preserve">El personal designado o delegado por el Coordinador del Grupo de Convenios realizará  control a la ejecución técnico - operativa de los convenios suscritos entre la UNP y las entidades contratantes o convinientes. </t>
  </si>
  <si>
    <t xml:space="preserve">El coordinador del grupo de convenios (o a quienes este designe o delegue), realizará un seguimiento al recaudo y ejercicio de cobro en instancia de supervisión cuando corresponda. </t>
  </si>
  <si>
    <t xml:space="preserve">El Servidor Público y/o contratista encargado del Control de la actualización de la Información Documentada de la OAPI realiza la revisión y validación con periodicidad trimestral,  frente a la integralidad del documento (información documentada eficaz, eficiente, entendible y legible) y los lineamientos del Sistema Integrado de Gestión MIPG-SIG
Evidencia: Citación de reuniones, links de grabación, correos electronicos remitidos, herramientas tecnológicas. </t>
  </si>
  <si>
    <t>El Servidor Público  y/o contratista encargado del Control de la actualización de la Información Documentada de la OAPI, realiza un Informe con periodicidad cuatrimestral dirigido al Responsable de Proceso en cuanto a la gestión de la producción de la Información Documentada por parte de los Enlaces MIPG-SIG, en la que se detallan los  incumplimientos, recomendaciones y sugerencias para la gestión eficiente del proceso de acuerdo con los lineamientos establecidos en el Sistema integrado de Gestión MIPG-SIG. 
Evidencia: informe de seguimiento del control de información documentada MIPG-SIG, onsolidado de listado de documentos radicados</t>
  </si>
  <si>
    <t>Falta de aplicación de los lineamientos por parte de los procesos para la actualización documental del Sistema Integrado MIPG-SIG</t>
  </si>
  <si>
    <t xml:space="preserve">1. Desarticulación en la implementacion del plan de seostenibilidad con el Modelo Integrado de Planeación y Gestión (MIPG)
2. Incumplimiento de compromisos adquiridos en sesiones (Operativas-Decisorias) de la comisión transversal MIPG-SIG 
3. Falta de participación activa de la alta Dirección en la implementación del MIPG-SIG
4. Falta de una adecuada gestión de riesgos que resulte en el incumplimiento de los objetivos institucionales y de proceso establecidos por el Sistema Integrado de Gestión MIPG-SIG
</t>
  </si>
  <si>
    <t>falta de aplicación de los lineamientos y estándares definidos para el Sistema Integrado de Gestión MIPG-SIG</t>
  </si>
  <si>
    <t>Posibilidad de afectación reputacional por una inadecuada  implementación, mantenimiento, verificación y mejora continua del Sistema Integrado de Gestión MIPG-SIG en la entidad debifo a una falta de aplicación de los lineamientos y estándares definidos para el Sistema Integrado de Gestión MIPG-SIG</t>
  </si>
  <si>
    <t xml:space="preserve">El Servidor público y/o contratista deI GGIM realiza el reporte de cumplimiento en la plataforma tecnológica de acuerdo con la periodicidad definida al plan de sostenibilidad MIPG-SIG,  realizando un análisis frente a la articulación de los sistemas de gestión (SGC, SGA, SST y SGSI) con el Modelo integrado de planeación y gestión (MIPG). 
Evidencia: Documento soporte de cumplimiento del plan - pantallazo de reporte realizado en plataforma tecnológica. </t>
  </si>
  <si>
    <t>El Servidor Público y/o contratista del GGIM realiza  alarmas de seguimiento del cumplimiento a compromisos adquiridos en las sesiones (Decisoria-Operativa) de la Comisión Transversal MIPG-SIG, seguido de un informe consolidado con periodicidad mensual donde ser relacionen estos incumplimientos. 
Evidencia: onsolidado de Sesiones Decisorias y operativas de comision trasnversal MIPG- SIG y a su vez repositorios de actas de reuniones donde se evidencia participacion de sus miembros.</t>
  </si>
  <si>
    <t xml:space="preserve">El Servidor público y/o contratista de la OAPI realiza un informe con periodicidad trimestral donde evidencia el cumplimiento de los objetivos MIPG-SIG a traves de la politica integral del Sistema de Gestion. 
Evidencia: Informe de cumplimiento de objetivo MIPG-SIG </t>
  </si>
  <si>
    <t xml:space="preserve">El Enlace MIPG-SIG de la OAPI verifica la aplicación de la metodología integral para la gestión de riesgos a través del Informe de Monitoreo de Segunda Línea de Defensa que se realiza con periodicidad cuatrimestral
Evidencia: informe de monitoreo de riesgos de Segunda linea de defensa </t>
  </si>
  <si>
    <t xml:space="preserve">El servidor publico y/o contratista designado para la gestion y manejo de los documentos radicados en el GGIM, valida todas las entradas reigstradas en el GIN-FT 52 y entrega la documentacion solicitada por las diferentes partes interesadas durante el periodo para su digitalización, resguardo y conservación . 
Esta gestión se realizará de acuerdo con la demanda presentada por los procesos para el trámite correspondiente. 
Evidencia: GIN-FT-52 Formato de recepción de solicitudes de actualización documental del MIPG-SIG diligenciado.  
Archivo de gestión herramienta tecnológica.
</t>
  </si>
  <si>
    <t xml:space="preserve">El servidor publico y/o contratista asignado del GGIM para el archivo de gestión realiza la confirmación de recepción de la documentación mediante correo electronico, a su vez para la información documentada ante el SIG se realiza el seguimiento de la digitalizacion de acuerdo con la demanda de los documentos radicados. 
Evidencia: - Seguimiento de novedad de relación de documentos por correo electronico
- Correos de confirmación de recepción de documentos y registro interno en documentación de apoyo para el archivo de gestión del proceso. </t>
  </si>
  <si>
    <t xml:space="preserve">Perdida y/o derioro de los documentos </t>
  </si>
  <si>
    <t>1. Falta de control y seguimiento para el almacenamiento,  preservación y dispocisión de la documentacion propia del proceso (Documentos oficializados ante el SIG, documentos gestionados del proceso). 
Subcausa: Falta de seguridad fisica en la custodia de la documentación</t>
  </si>
  <si>
    <t xml:space="preserve">Posibilidad de afectación reputacional por perdidas y/o deterioros de los documentos, debido a una falta de control y seguimiento en almacenamiento, preservación y dispocisión de la documentación gestionada en el proceso  </t>
  </si>
  <si>
    <t>Posibilidad de una afectación económica y reputacional por incumplimiento del programa de auditorias internas a los sistemas integrados de gestión, por falta de planificación y ejecución de los ciclos de auditorias de primera  y segunda parte.</t>
  </si>
  <si>
    <t>El servidor y/o contratrista encargado del GGIM de la OAPI realiza la planificacion del programa de auditorias de primera y segunda parte  con periodicidad anual y durante los 2 primeros meses del año.
Evidencia: Programa anual de auditoria consolidado</t>
  </si>
  <si>
    <t>El Jefe de la Oficina Asesora de Planeación e Información (Administrador del Sistema Integrado de Gestión MIPG-SIG) presenta una vez al año ante comité Institucional de Gestión y Desempeño el programa de auditoria de primera y segunda parte para su aprobación final  
Evidencia: Constancia secretarial de aprobacion del programa anual de auditoria ante CIGD</t>
  </si>
  <si>
    <t xml:space="preserve">El coordinador del GGIM de la OAPI realiza seguimiento al cumplimiento en la ejecucion de auditorias, mediante el informe de seguimiento al programa de auditoria
Evidencia: Seguimiento al cumplimiento de los ciclos de auditorias consolidados (Informe consolidado de auditoria) </t>
  </si>
  <si>
    <t>Posibilidad de retrasos y dilaciones en los procesos debido a la pérdida de los expedientes por contar con un espacio reducido y sin seguridad lo que implicaría la reconstrucción de los mismos.                                                                                                                                                                                                                                                                                                       Posible fuga de información y vulneración de los datos personales de los disciplinados que reposan en los archivos, tanto físicos como en Bases de Datos.</t>
  </si>
  <si>
    <t>El servidor público y/o contratista designado por la Coordinación llevará a cabo un inventario semestral de los expedientes asignados a cada abogado para el proceso de sustanciación. Este inventario se realizará con el fin de verificar la correcta gestión y ubicación de los expedientes, asegurando su adecuada custodia y manejo durante el proceso administrativo.
El objetivo principal es garantizar la trazabilidad y seguridad de los expedientes, minimizando el riesgo de pérdida o extravío. Los resultados del inventario serán documentados y presentados a la Coordinación correspondiente para su revisión y seguimiento.</t>
  </si>
  <si>
    <t>El servidor público y/o contratista designado por el coordinador será responsable de mantener actualizada mensualmente la base de datos (Excel) que contiene la información de los expedientes disciplinarios. Este control tiene como objetivo principal asegurar la disponibilidad oportuna de la información para la gestión efectiva de los expedientes disciplinarios</t>
  </si>
  <si>
    <t>Posibilidad de afectación en los procesos por la omisión de los términos legales por la  Inexistencia de un sistema de información para el manejo, control y segumiento de las noticias disciplinarias.</t>
  </si>
  <si>
    <t>El coordinador del grupo de CDI establece un monitoreo regular mediante el cual asigna a un servidor público y/o contratista, la tarea de  de generar alertas mensuales a todos los abogados sobre los expedientes asignados con los respectivos tiempos de ultima accion y dias faltantes para el vencimiento.</t>
  </si>
  <si>
    <t>El Coordinador del grupo CDI revisa semestralmente la trazabilidad y el desarrollo de las actuaciones procesales de las noticias disciplinarias, verificando que cada etapa del proceso esté documentada, evalua  los procedimientos y plazos establecidos, verifica el cumplimiento de las normativas legales. Identifica retrasos y desviaciones, realiza mesas de trabajo para aclarar los puntos críticos.</t>
  </si>
  <si>
    <t>El coordinador del grupo CDI verifica que a cada contrato de prestación de servicios, se le anexe  el formato Acuerdo de Confidencialidad para Servidores Públicos,Contratistas y/o Terceros, indicando las obligaciones de confidencialidad, para garantizar que se cumpla con los requisitos legales, medidas de protección y consecuencias por incumplimiento, garantizando así el cumplimiento de SGSI.</t>
  </si>
  <si>
    <t>Falta de un sistema estructurado o procedimientos claros para la notificación que puede llevar retrasos en la comunicación de las decisiones disciplinarias</t>
  </si>
  <si>
    <t>Posibilidad de afectación reputacional por vulneración al debido proceso debido a ausencia de procedimientos para notificaciones, que pueden  derivar nulidades procesales afectando el normal desarrollo en la gestión del  proceso disciplinario.</t>
  </si>
  <si>
    <t>La Coordinación está  documentando el proceso de Notificaciones e implementando un  Aplicativo específico para el registro de  la notificación de los autos dentro del proceso disciplinario. Este aplicativo asegura que todos los autos sean notificados correctamente y de manera oportuna.</t>
  </si>
  <si>
    <t>Posibilidad de afectación fiscal si no se realiza un análisis económico donde se contemplen variables como la inflación y variables de  costos de los servicios prestados por parte de la UNP para las entidades contratantes por medio de convenios y/o contratos.</t>
  </si>
  <si>
    <t>Posibilidad de realizar un inadecuado ejercicio de supervisión en la ejecución de los convenios y/o contratos pactados entra la UNP y las entidades contratantes o convinientes.</t>
  </si>
  <si>
    <t>El riesgo afecta la imagen de la entidad a nivel nacional, con efecto publicitarios sostenible a nivel país</t>
  </si>
  <si>
    <t>31/01/2025
31/12/2025</t>
  </si>
  <si>
    <t>31/01/2025
31/12/2024</t>
  </si>
  <si>
    <t>31/06/2025
31/12/2025</t>
  </si>
  <si>
    <t>Posibilidad de apropiación indebida de la información importante y reservada de la entidad para ser usada por los medios de comunicación por parte de un funcionario y /o colaborador del proceso para beneficio propio o de un tercero por desconocimiento de las implicaciones legales o desconocimiento del Código de Integridad.</t>
  </si>
  <si>
    <t xml:space="preserve">El enlace MIPG-SIG y el Equipo de Comunicaciones Estratégicas de la Dirección General realizan la socialización del Código de Integridad de la entidad por medio de una nota periodistica o una pieza gráfica para que la información llegue a todos los funcionarios y contratistas. </t>
  </si>
  <si>
    <t>Realizar la socialización del Código de Integridad por medio de estrategias comunicativas, diversas al correo informativo.</t>
  </si>
  <si>
    <t>31/05/2025
31/10/2025</t>
  </si>
  <si>
    <t>Sanciones  penales y/o disciplinarias por vulnerar los derechos fundamentales (vida, la integridad,  libertad y segurida de la población objeto en el incumplimiento en los términos establecidos para adelantar el Estudio del Nivel del Riesgo</t>
  </si>
  <si>
    <t xml:space="preserve"> Debilidad en la actividad de asignación de ordenes de trabajo (evaluación y reevaluación de riesgo).
Demora en contactar a la persona objeto de valoración del riesgo
Incumplimiento de las funciones y/o obligaciones contractuales en la atención de las órdenes de trabajo asignadas.
Demora en la verificación y elaboración del concepto por parte del de los revisores del equipo de control de calidad -  ECCAR (Ok de calidad).
Demora en la respuesta oportuna de las solicitudes  de inactivación 
Falta de lleno de requisitos de los atributos de calidad del estudio de evaluaciòn del riesgo
Errores en los estudios de evaluaciòn del riesgo </t>
  </si>
  <si>
    <t>Posibilidad  de  afectaciòn reputacional  por   sanciones  penales y/o disciplinarias por vulnerar los derechos fundamentales (vida, la integridad,  libertad y segurida de la población objeto en el incumplimiento en los términos establecidos para adelantar el Estudio del Nivel del Riesgo por causas de debilidades en la gestión de la evaluación del riesgo.</t>
  </si>
  <si>
    <t>Posibilidad de afectaciòn reputacional  por   sanciones  penales y/o disciplinarias por vulnerar los derechos fundamentales (vida, la integridad,  libertad y segurida personal  de miembros del colectivo en el incumplimiento en los términos establecidos para adelantar el Estudio del Nivel del Riesgo Colectivo por causas de debilidades en la gestión de la evaluación del riesgo Colectivo.</t>
  </si>
  <si>
    <t>Informe cuatrimestral de los resultados obtenidos en el marco de los términos realizando un análisis comparativo con el periodo anteriormente anterior</t>
  </si>
  <si>
    <t>Informe detallado de las reuniones, espacio de dialogo, mesas de trabajo con las entidades nacionales y territoriales en el marco de las adecuaciones técnicas de medidas de protección.  Especificando fechas, entidad  participante, casos adecuados y medidas conectadas.</t>
  </si>
  <si>
    <t>Posibilidad  de  afectación económico y reputacional  por   sanciones  penales y/o disciplinarias   por adelantar Estudios de Evaluación de Riesgo, por fuera de la normatividad o los procedimientos establecidos, con la intención de favorecer a la población objeto del programa de protección.</t>
  </si>
  <si>
    <t>El líder de proceso, realiza un muestreo de estudio de nivel del riesgo de forma aleatoria con periodicidad mensual, verificando que no exista adulteración en la información.
Evidencia: informe mensual de seguimiento, acta de reunión y otros.</t>
  </si>
  <si>
    <t>La Secretaria Técnica del CERREM, verifica aleatoriamente de manera mensual las actas de sesión y correos de convocatorias donde se da lectura del acuerdo de confidencialidad.
Evidencia: Acta de las sesiones y correos electrónicos.</t>
  </si>
  <si>
    <t>Se mantendrán registros detallados de todas las etapas del proceso de valoración, incluyendo la obtención, manipulación y uso de la información. Estos registros estarán disponibles para su revisión y auditoría.</t>
  </si>
  <si>
    <t xml:space="preserve">
Diseñar un formato estándar para documentar la información relevante en cada etapa</t>
  </si>
  <si>
    <t>Líder Enlace MIPG-SIg- Subdirección de Protección</t>
  </si>
  <si>
    <t>31/03/2025
30/06/2025
31/09/2025
31/12/2025</t>
  </si>
  <si>
    <t>Posibilidad de un detrimiento económico por el uso indebido del recurso económico para el suministro de combustible mediante tarjetas débito que puedan usarse fuera de los lineamientos aceptados para su empleo, por falta de concientización sobre el uso apropiado de recursos públicos por parte del beneficiario y/u hombre de protección - escolta.</t>
  </si>
  <si>
    <t xml:space="preserve">1. Inapropiado manejo de la tarjeta de combustible para usar en otro producto de la estación de servicio del proveedor
2. Falta de concientización sobre el uso apropiado de recursos públicos por parte del beneficiario y/u personal de protección - escolta.                                       </t>
  </si>
  <si>
    <t xml:space="preserve">Los implementadores de la UNP (Subdirección de Protección) cada vez que se realiza entrega de tarjeta o chip de combustible formalizan con el acta de entrega el compromiso al buen uso de los recursos asignados, la cual establece condiciones para el uso, para el manejo e información prioritaria, con el diligenciamiento, suscripción y entrega formal del acta de entrega de chip y/o tarjeta  de combustible.
Esta actividad se realiza cada vez que se requiera.  </t>
  </si>
  <si>
    <t>El enlace de combustible del Grupo de Vehículos de la Subdirección de Protección aplican el Procedimiento de Vehículos  GMP-PR-08(Subdirección de Protección) con el Diligenciamiento de la planilla con la solicitud de recarga de la tarjeta con visto bueno del coordinador, cumpliendo con las actividades descritas en el procedimiento.
Esta actividad se realiza cada vez que se requiera.</t>
  </si>
  <si>
    <t>Coordinador, enlace de combustible y enlace de calidad del Grupo de Vehículos de Protección.</t>
  </si>
  <si>
    <t>Los gestores integrales del Grupo de Vehículos de Protección (Subdirección de Protección) diligencian a diario en el formato GMP-FT-192 Base de Gestión-Grupo vehículos de protección la gestión del vehículo y verifican la existencia de las evidencias que soportan el registro de la información, tales como actas de implementación / acta de desmonte de medidas de protección / solicitudes de mantenimientos preventivos y correctivos / Solicitud de cambio de vehículos, para el registro y actualización del formato.</t>
  </si>
  <si>
    <t>El personal asignado en el área de Gestión Técnica Contractual del Grupo de Vehículos de Protección (Subdirección de Protección) elabora las BOT con la información alimentada en los archivos de gestión diaria de los gestores integrales del Grupo Vehículos de Protección, archivos enviados por los grupos de Implementación de Medidas de Protección y Desmontes de Medidas de Protección, el  reporte de GPS, reporte de implementaciones tardías y mesa de cambios; finalmente realizan conciliación con las rentadoras, evidenciando y subsanando las novedades presentadas en citadas BOT del mes causado.
Esta actividad se realiza mensualmente</t>
  </si>
  <si>
    <t xml:space="preserve">La persona encargada del rol de control vehículos realiza la solicitud a la rentadora adjudicada a la zona de presentación del vehículo a entregar con copia al gestor integral correspondiente, conforme a la solicitud que recibe desde el Grupo de Implementación de medidas de protección.
Los registros de esta actividad, se diligencian en el formato GMP-FT-196 Solicitud de vehículos para implementaciones.
Esta actividad se realiza cada vez que se requiera.  </t>
  </si>
  <si>
    <t>La persona encargada del rol control vehículos realiza verificación de tiempos para la presentación del vehículo por parte de la rentadora que tiene adjudicada la zona, si la rentadora no atiende se remite solicitud a las demás rentadoras.
Los registros de esta actividad, se diligencian en el formato GMP-FT-196 Solicitud de vehículos para implementaciones.
El gestor integral correspondiente del área de Gestión Vehículos, realiza el control y seguimiento a las rentadoras para la entrega del vehículo de protección.
Esta actividad se realiza cada vez que se requiera.</t>
  </si>
  <si>
    <t>La persona que cumple con el rol de Control vehículos, diligencia en el formato GMP-FT-196 Solicitud de vehículos para implementaciones la fecha de las solicitudes de vehículos a las rentadoras, teniendo en cuenta los clausulados de los contratos vigentes, con el objetivo de tenerlo presente al momento de la construcción de las BOT, y se evidencien los descuentos respectivos por la no presentación del vehículo en los tiempos establecidos.
Los registros de esta actividad, se diligencian en el formato GMP-FT-196 Solicitud de vehículos para implementaciones
Esta actividad se realiza mensualmente.</t>
  </si>
  <si>
    <t>El servidor público y/o contratista encargado de Control y distribución de actos administrativos, junto con los gestores de zona y el gestor de apoyos económicos del Grupo de Implementación, actualizan permanentemente las bases; REGISTRO Y CONTROL CONSTANCIAS DE  EJECUTORIA, TRÁMITES DE EMERGENCIA Y TUTELAS, OFICIAL GESTIÓN DE IMPLEMENTACIONES y CONSOLIDADO Y REGISTRO ACTAS DE IMPLEMENTACIONES, cotejan la información allegada mediante memorando por parte de la Oficina Asesora Jurídica, en cumplimiento al procedimiento reglado en el código de Procedimiento Administrativo y de lo Contencioso Administrativo – Ley 1437 de 2011 con el cual se obtendrá firmeza y ejecutoriedad de los actos administrativos (resoluciones) v/s la información cargada en el sistema de gestión de información de la Subdirección de Evaluación del Riesgo (Secretaria técnica CERREM) o vía correo electrónico por trámites de emergencia u órdenes judiciales remitidos por el Grupo de Trámites de Emergencia o la Oficina Asesora Jurídica.
Esta actividad se realiza cada vez que se recepcionen actos administrativos.</t>
  </si>
  <si>
    <t>El gestor de apoyos económicos y los gestores de zonas del Grupo de Implementación, confirman la información remitida por la persona encargada de control y distribución de actos administrativos del mismo grupo, en la base REGISTRO Y CONTROL CONSTANCIAS DE EJECUTORIAS, TRÁMITES DE EMERGENCIA Y TUTELAS, con los PDF cargados en el sistema de gestión de información de la Subdirección de Evaluación de Riesgo (Secretaria Técnica CERREM) y/o los correos electrónicos (Grupo trámites de emergencia y Oficina Asesora Jurídica) para dar trámite a la solicitud de implementación de las medidas de protección. 
Seguidamente, los gestores envían las solicitudes de implementación a los grupos competentes dentro de la Subdirección de Protección, de acuerdo a los formatos establecidos vía correo electrónico.
Esta actividad se realiza cada vez que se recepcionen actos administrativos ejecutoriados.</t>
  </si>
  <si>
    <t>El gestor Líder, los gestores de zona y el gestor de apoyos económicos del Grupo de Implementación verifican la información de la persona protegida en los actos administrativos y/o en las bases de datos de las dependencias de la Unidad Nacional de Protección, hasta establecer un contacto efectivo. En caso de no lograr dicho contacto, se solicita apoyo a los Asesores Poblacionales de la Dirección General.
La Coordinación de Implementación de Medidas de Protección, cuando no es posible la implementación, genera memorandos a la Subdirección de Evaluación del Riesgo (no aceptación por parte de la persona beneficiaria y/o no ubicación); igualmente se realiza memorando al Grupo de CTAR y al Grupo de Servicio al Ciudadano con el fin de solicitar los datos de contacto de las personas beneficiarias que no se hayan podido contactar en el Grupo Implementación de Medidas de Protección y Regionales. 
Cuando se logra el contacto efectivo con el beneficiario se realiza la implementación de las medidas de protección ordenadas por los actos administrativos, quedando como constancia las actas de implementación. 
Esta actividad se realiza cada vez que se recepcionen actos administrativos.</t>
  </si>
  <si>
    <t xml:space="preserve">El Grupo de Implementación, notifica mediante comunicación la necesidad de las medidas de protección colectivas, a las dependencias encargadas del trámite administrativo o presupuestal, cuando se requiera. </t>
  </si>
  <si>
    <t>Posibilidad de identificar un riesgo potencial de afectación a la operación misional de la Entidad, derivado de inconsistencias detectadas en las Bases Operativas Técnicas (BOT), atribuibles a la omisión de información crítica y/o novedades asociadas a la prestación del servicio del personal de protección.</t>
  </si>
  <si>
    <t>El personal encargado de los controles zonales, adscrito a la Coordinación del Grupo Personas de Protección, lleva a cabo diariamente el registro en la Malla BOT (Base Operativa Técnica), en estricto cumplimiento de los soportes documentales remitidos, correspondientes a implementaciones, rotaciones, permutas y ajustes en los elementos asignados.</t>
  </si>
  <si>
    <t>Al cierre de cada mes, el personal de los controles zonales realiza la conciliación de las Mallas BOT (Base Operativa Técnica) con la Empresa Contratista o Unión Temporal, verificando las novedades identificadas con el objetivo de validar y unificar la información entre las partes. Posteriormente, dicha información es remitida a los Grupos de Desmontes de Medidas de Protección y al Grupo de Implementación de Medidas de Protección para su validación respectiva, a través de comunicación oficial vía correo electrónico.</t>
  </si>
  <si>
    <t>El personal responsable de la verificación de las Mallas BOT (Base Operativa Técnica) remite mensualmente al área Financiera de la Secretaría General las Mallas BOT, previamente aprobadas por las Coordinaciones de Desmontes e Implementación de Medidas, para su validación y aprobación correspondiente. Este procedimiento se lleva a cabo mediante envío por correo electrónico y la posterior carga en el sistema de información (SharePoint).</t>
  </si>
  <si>
    <t>Previa aprobación del Área Financiera, se elaboran los Informes Operativos Técnicos (IOT) para su revisión y aprobación por parte de los Asesores Jurídicos del Despacho de la Subdirección, a través de correo electrónico.
Posteriormente, tras la aprobación correspondiente, se procede a la impresión y recolección de las firmas pertinentes. Finalmente, los informes son entregados a la Subdirección de Protección, quien los remite al Área Financiera de la Secretaría General. Esta actividad se lleva a cabo de forma mensual.</t>
  </si>
  <si>
    <t>El Coordinador del Grupo de Personas de Protección, junto con los Coordinadores Regionales y los Enlaces GURP, seleccionarán los esquemas que serán objeto de inspección en sitio. Con carácter previo, se notificará al beneficiario sobre el objetivo de la actividad y su naturaleza confidencial. Durante la inspección, se solicitará a cada miembro del personal de protección la presentación de los elementos de dotación entregados por la empresa o la Unión Temporal (UT) para la prestación del servicio, los cuales serán registrados en el formato correspondiente de Inspección y Estado de las Medidas de Protección GMP-FT-152.
Esta actividad se llevará a cabo con prioridad en aquellos esquemas que presenten algún tipo de novedad, queja o situación que requiera revisión.</t>
  </si>
  <si>
    <t>Posibilidad de impactar negativamente la operación misional de la Entidad debido al cambio de escoltas de empresas contratistas o uniones temporales, sin el cumplimiento de los requisitos establecidos y sin un seguimiento efectivo a las actividades correspondientes.</t>
  </si>
  <si>
    <t>En la Coordinación del Grupo de Personas de Protección, se reciben solicitudes de cambio de personal de protección por parte de los beneficiarios, las cuales se atenderán en las sesiones de la Mesa de Trabajo, conforme al Instructivo GMP-IN-10. El Secretario de la Mesa de Trabajo es responsable de convocar a los delegados, enviando la solicitud de asistencia para su participación en la sesión y la adopción de decisiones en relación con cada caso.
Esta actividad se lleva a cabo de manera mensual o de forma extraordinaria, según sea necesario.</t>
  </si>
  <si>
    <t>El Coordinador del Grupo de Personas de Protección, el Secretario de la Mesa de Trabajo y los asistentes (delegados de la Subdireccipon de protección, coordinaciones de Implementación de Medidas de Protección, Vehículos de Protección, Cuerpo Técnico de Verificación, Grupo de Personas de Protección, Enlace del Operador o Unión Temporal y Control Zonal del Grupo de Personas de Protección), junto con los invitados, se reúnen en la Mesa de Trabajo para la presentación de los casos que requieran decisiones conforme a las facultades asignadas (voz y/o voto), de acuerdo al Instructivo GMP-IN-10 relativo al funcionamiento del cambio de personal de protección, se diligencian y firman las actas correspondientes, incluyendo el Acta de Reunión y las Actas de Cambio de Escoltas.
Esta actividad se realiza de forma mensual o de manera extraordinaria, según sea necesario.</t>
  </si>
  <si>
    <t xml:space="preserve">El Secretario de la Mesa de Trabajo remite, a través de correo electrónico, los resultados obtenidos en la reunión al Subdirector de Protección, con el fin de garantizar la continuidad en la ejecución de las decisiones adoptadas.
Esta actividad se lleva a cabo de manera mensual o de forma extraordinaria, según lo requiera la situación.
</t>
  </si>
  <si>
    <t>Servidor público y/o colaborador con el rol de gestor, valida la totalidad de los desplazamientos tramitados por el Grupo de Control Desplazamientos Protectivos en cuanto a la verificación su información y datos en aplicativo sobre los reportes geoestacionarios de los escoltas tercerizados, posteriormente los que presentan novedad son consolidados mensualmente en archivo Excel (Base Consolidado Validaciones) con el fin de ser remitidos a la Subdirección de Protección y el Grupo de Personas de Protección alertando un presunto incumplimiento al contrato.</t>
  </si>
  <si>
    <t>Servidor público y/o colaborador con el rol de gestor, remitirá consolidado de novedades encontradas en la validación de desplazamientos a la unión temporal sobre presunto incumplimiento en la prestación del servicio, esto se realizará mensualmente vía correo electrónico.</t>
  </si>
  <si>
    <t>El líder del equipo de trabajo de explosivos realiza las gestiones pertinentes con la Subdireccion de protección y  Secretaría General para la adquisición y mantenimiento de los equipos especializados antiexplosivos, presentando los anexos técnicos para los estudios previos junto a las cotizaciones correspondientes. 
Esta actividad se realiza anual.</t>
  </si>
  <si>
    <t xml:space="preserve">El Líder del equipo de trabajo de explosivos y enlace de calidad actualizarán el plan del mantenimiento preventivo y correctivo de los equipos especializados antiexplosivos solo si cambio alguna características de los equipos que deba reemplazarse a la actual tecnología. 
</t>
  </si>
  <si>
    <t>Se realizara mesa de trabajo, si pasado 12 meses del último mantenimiento no se ha realizado aprobación para iniciar proceso de contratación por parte de Secretaria General, esto con el fin de concientizar a las áreas responsables de la posibilidad de materializar este riesgo y de la importancia de  priorización del presupuesto para estos equipos especializados antiexplosivos</t>
  </si>
  <si>
    <t>El gestor de registro y control del Grupo de Desmontes de las Medidas de Protección, recibe, por parte de la Oficina Asesora Jurídica, las constancias ejecutorias que ordenan la finalización de las medidas de protección, quien remite a los gestores de zonas, para iniciar el procedimiento que corresponda.
Esta actividad se realiza cuando se requiera</t>
  </si>
  <si>
    <t>El gestor de cada zona del Grupo de Desmontes de las Medidas de Protección, realiza el seguimiento a la ejecución de las actividades solicitadas y después del desmonte, generando informes de gestión correspondientes. (GMP-FT-193)
El gestor Líder consolida la información y revisa las bases de datos de Consolidado y Oficial del Grupo, para realizar los informes mensuales dirigidos al Subdirector de Protección y a los grupos de la subdirección (GPDP - GRVP - GI), vía correo electrónico y Sigob, previa aprobación de la Coordinadora del Grupo de Desmontes de medidas de Protección.
Esta actividad se realiza mensual</t>
  </si>
  <si>
    <t xml:space="preserve">El coordinador del Grupo Cuerpo Técnico de Verificación -GCTV, realizará de acuerdo al procedimiento la revisión al informe de Verificación y avalará o devolverá para corrección en forma, fondo o soporte de acuerdo al punto de control.  
 Esta actividad o control se realizará cada vez que sea necesario.  </t>
  </si>
  <si>
    <t xml:space="preserve">Los gestores delegados del equipo de Sustanciación del Grupo Cuerpo Técnico de Verificación GCTV, realizarán de acuerdo con el procedimiento un análisis y revisión del:  Estudio de Situación Encontrada E.S.E. e Informe Ejecutivo  para agendar al CERREM.  
Esta actividad o control se realizará cada vez que sea necesario.  </t>
  </si>
  <si>
    <t>El coordinador del Grupo Cuerpo Técnico de Verificación -GCTV, realizará de acuerdo al procedimiento la revisión al Informe Ejecutivo  en forma y  fondo  de acuerdo al punto de control.                                                                
Esta actividad o control se realizará cada vez que sea necesario.</t>
  </si>
  <si>
    <t>Articulación de los diferentes procesos que intervienen en el desarrollo de la evaluación de riesgo.</t>
  </si>
  <si>
    <t xml:space="preserve">
* Dificultades en la continuidad de los contratos del personal administrativo y Operativo del GRAERR ocasionando retrasos en el proceso.
* Dificultad para lograr la comunicación efectiva con la persona o grupo a evaluar dadas las características de la población objeto 
* Dificultad en la gestión administrativa para la solicitud de viáticos y legalización de las comisiones.
*Demora en la respuesta de solicitudes de información por parte de algunas entidades u organizaciones determinantes para evaluar el riesgo de una persona, colectivo, residencias e instalaciones.
*Dificultades para acceder a zonas de alto riesgo debido a situaciones de orden público que pueden afectar al servidor público o contratista .</t>
  </si>
  <si>
    <t>El líder del equipo de Gestión Integral de Medidas de Emergencia verifica  permanentemente que el servidor público y/o contratista haya aplicado los lineamientos establecidos para recomendar  medidas provisionales de protección, frente a casos de riesgo inminente y excepcional o presunción constitucional del riesgo. El control se realiza de forma continua  con el fin de asegurar  el cumplimiento de los estándares y  características definidos en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</si>
  <si>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 xml:space="preserve">
30/06/2025
31/12/2025</t>
  </si>
  <si>
    <t>Posibilidad de vulnerar los derechos a la vida, libertad, integridad y seguridad de la población objeto del Decreto 299 de 2017, así como posibles sanciones de entes de control por incumplimiento a los términos de ley otorgados para realizar la gestión de evaluación de riesgo.</t>
  </si>
  <si>
    <t>Estandarización en  el manejo de la seguridad y gestión de la información en el GRAERR</t>
  </si>
  <si>
    <t xml:space="preserve">1. Falta de un sistema informático donde se capture, almacene y gestione la información de las evaluaciones de riesgo.
2.  Falta de definición de perfiles con conocimiento y experticia para el manejo de la información consolidada  en archivos del GRAERR.
3. Insuficientes controles en el envío de la información mediante correo electrónico.
4. Falta de estandarización e identificación de  los activos de información </t>
  </si>
  <si>
    <t>Posibilidad de pérdida o fuga de datos clasificados  y/o reservados por inexistencia de un sistema de información y/o  el uso inadecuado o fraudulento de esta  para beneficio propio o de un tercero.</t>
  </si>
  <si>
    <t xml:space="preserve"> El Coordinador(a) del GRAERR y/o Servidor público / contratista delegado  debe determinar los perfiles, roles, responsabilidades y alcance de la gestión del personal que integra los diferentes equipos de trabajo y deberá dar a conocer las novedades mediante correo electrónico al personal. </t>
  </si>
  <si>
    <t xml:space="preserve"> El Coordinador(a) del GRAERR y/o Servidor público / contratista delegado deberá verificar el acceso a  Share Point y SIGOB  de manera mensual  para mantenerlos actualizados y mediante correo electrónico solicitará al responsable el permiso para ingreso o retiro del personal.</t>
  </si>
  <si>
    <t>El Coordinador(a) del GRAERR y/o Servidor público / contratista delegado deberá verificar que los contratistas durante cada vigencia firmen el documento  GTE-FT-34-V2 Formato de Acuerdo de Confidencialidad para Servidores Públicos, Contratistas y-o Terceros</t>
  </si>
  <si>
    <t>Seguimiento mensual por medio de MEM al equipo de Gestión de Archivo de la entrega de los expedientes pendientes de casos remitidos a subcomisión relacionando los analistas que tienen esta actividad incompleta</t>
  </si>
  <si>
    <t>Falta de control de las mallas de facturación y del uso de las tarjetas de combustible</t>
  </si>
  <si>
    <t>Posibilidad  de detrimiento patrimonial por uso indebido del recurso economico para el suministro de combustible mediante tarjeta debito y por el uso indebido de las mallas de facturación, por falta de gestión  o beneficio propio.</t>
  </si>
  <si>
    <t>El Coordinador(a) Grupo de Tesoreria - Secretaria General mediante comunicación interna MEM restringe las tarjetas anualmente para el uso exclusivo en establecimientos de combustible de lubricantes.</t>
  </si>
  <si>
    <t>El Coordinador(a) Grupo de Automotores y/o servidor publico delegado formaliza con el acta de entrega mediante formato GESP-FT-04 V3 (Acta de entrega medio de transporte) el compromiso al buen uso de los recursos asignados a la tarjeta de combustible. Para evitar posibles faltas o errores en el uso y manejo de la misma.</t>
  </si>
  <si>
    <t>El coordinador(a) Grupo de Automotores y/o servidor publico o contratista delegado realizar el seguimiento mensual mediante malla de facturación tabla en Excel a las solicitudes para aprobación del combustible, llevando registro y control de cada una de las solicitudes recibidas.</t>
  </si>
  <si>
    <t>El Coordinador(a) Grupo Automotores y/o servidor publico o contratista delegado verifica mensualmente los correos electrónicos evidencias que soportan el registro y el uso adecuado de las mallas.</t>
  </si>
  <si>
    <t>El coordinador(a) Grupo Automotores y/o servidor publico o contratista delgado informa de manera mensual mediante correo electrónico las novedades a los responsables del registro en mallas haciendo seguimiento a posibles inconsistencias en la facturación.</t>
  </si>
  <si>
    <t>El Coordinador(a) Grupo Automotores y/o servidor publico o contratista delegado realizara seguimiento trimestral mediante correo electrónico del cumplimiento de los procedimientos establecidos para el ingreso de los vehiculos a mantenimiento.</t>
  </si>
  <si>
    <t xml:space="preserve">Posibilidad de afectación de los recursos de la entidad, generando un detrimiento patrimonial. por el no oportuno desmonte de las medidas fuertes de  los vehiculos blindados, convencionales, personas de protección de UT y planta, lo que puede generar retrasos en la entrega y/o devolcuión de los vehiculos y personas de protección </t>
  </si>
  <si>
    <t>Falta de articulación entre el GISFM, GCSP y GA</t>
  </si>
  <si>
    <t>1. Falta de planificación y coordinación efectiva.
2. Insuficiente capacitación y entrenamiento del personal.
3. Falta de articulación entre los grupos internos GCSP, GA, GISFM.
4. Falta de segumiento y control efectivo.</t>
  </si>
  <si>
    <t>El Coordinador(a) del GISFM y/o servidor publico o contratista delegado envia correo electrónico informando a los Grupos Internos de Trabajo Grupo de Automotores y Grupo de Cuerpo de Seguridad y Protección de la finalización y/o  desmonte de las medidas para la continuidad del proceso.</t>
  </si>
  <si>
    <t>El Coordinador(a) del GISFM y/o servidor publico o contratista delegado  presenta de forma trimestral mediante MEM con el desgloce de la información registrada en el formato GESP-FT-34 acta de desmontes de medidas de protección, las actualizaciones, novedades para el desmonte de las medidas incluyendo los tiempos, proceso y responsabilidades.</t>
  </si>
  <si>
    <t>El Coordinador(a) del GISFM y/o servidor publico o contratista delegado realiza mensualmente una reunión con los delegados de los grupos Internos de Automotores y Grupo de Cuespo de Seguridad y Protección, para verificar que el tiempo de desmonte, está entre los limites establecidos para tomar las medidas correspondientes en caso de presentarse demoras.</t>
  </si>
  <si>
    <t>El Coordinador(a) del GISFM y/o servidor publico o contratista delegado adelanta la gestión mediante comunicación interna MEM trimestralmente el informe Final Consolidado del desmonte y/o finalización de las medidas: Resumen de Gestión, analisis e interpretación de resultados, conclusiones.</t>
  </si>
  <si>
    <t xml:space="preserve">Falta de seguimiento a las mallas de facturación de las Personas de Protección  </t>
  </si>
  <si>
    <t>Posiblidad de detrimiento patrimonial por adulteración de la información en las mallas de soporte de facturación de las personas de protección para favorecer el pago de facturas para beneficio propio y/o terceros</t>
  </si>
  <si>
    <t>1. Incluir en la mallas registros de personas de protección que no se encuentren activas en labor, o que ya se encuentran en desmontadas. 
 2 . Omitir las novedades de los cambios de las personas de protección, renuncias,  vacaciones.
 3. Omisión de las novedades de traslado, salida o rechazo de la persona de protección.
 4. Debilidades en la supervisión. 
 5.  Alto nivel de corrupción en el país.</t>
  </si>
  <si>
    <t>El riesgo afecta la imagen de de la entidad con efecto publicitario sostenido a nivel de sector administrativo, nivel departamental o municipal</t>
  </si>
  <si>
    <t>El Coordinador Grupo de Cuerpo de Seguridad y Protección y/o funcionario delegado verifica mensualmente los correos electrónicos evidencias que soportan el registro y el uso adecuado de las mallas de facturación y mensualmente se dejara copia excel de la malla de Facturación de las personas de protección.</t>
  </si>
  <si>
    <t>El coordinador(a) del Grupo de Cuerpo de Seguridad y Protección y/o funcionario delegado informa de manera mensual mediante correo electrónico las novedades a los responsables del registro en mallas haciendo seguimiento a posibles inconsistencias en la facturación.</t>
  </si>
  <si>
    <t>El Coordinador(a) del Grupo de Cuerpo de Seguridad y Protección y/o funcionario delegado realizara seguimiento trimestral mediante MEM del cumplimiento y diligenciamiento correcto de las mallas de facturación de las personas de protección.</t>
  </si>
  <si>
    <t>El Coordinador del Grupo de Servicio al Ciudadano y contratista o servidor público encargado realiza mesas de trabajo mensuales con los enlaces de PQRSD de las Dependencias, que durante el periodo  presentaron dificultades en la respuesta oportuna a las PQRSD.</t>
  </si>
  <si>
    <t>30/04/2025
31/08/2025
31/12/2025</t>
  </si>
  <si>
    <t>El Coordinador del Grupo de Servicio al Ciudadano y contratista o servidor público encargado revisa la gestión semanal y mensual de la productividad de cada uno de los asesores poblacionales, en la ejecución de las actividades propias de la gestión de las solicitudes de protección individual, colectiva e instalaciones del inicio de Ruta.</t>
  </si>
  <si>
    <t>Coordinador Grupo de Servicio al Ciudadano gestiona la firma semestral del Acuerdo de Confidencialidad por parte de los funcionarios y colaboradores del GSC</t>
  </si>
  <si>
    <t>A 31/12/2025</t>
  </si>
  <si>
    <t>El Servidor Público y/o Contratista designado del Grupo de Almacén General realiza inventarios de bienes consumibles en bodega(cuatrimestral)</t>
  </si>
  <si>
    <t xml:space="preserve">No registrar  un bien en el sistema de información de inventarios </t>
  </si>
  <si>
    <t>No verificar la información de los documentos soportes (facturas, ordenes de compra, actos administrativos -resoluciones-) correspondientes a la entrada de bienes en el sistema de inventarios</t>
  </si>
  <si>
    <t>Posibilidad de error en la digitación en el sistema de inventarios por no verificar la información de los documentos soportes (facturas, ordenes de compra, actos administrativos -resoluciones-) correspondientes a la entrada de bienes en el sistema de inventarios</t>
  </si>
  <si>
    <t xml:space="preserve">Falta de seguimiento al vencimieento de las polizas </t>
  </si>
  <si>
    <t>incumpliminento a reglamentos que exigen polizas para la entidad, toda vez, que, no contar con una poliza es un riesgo de alto impacto.</t>
  </si>
  <si>
    <t>posibilidad de perdidas economicas y patrimoniales de la entidad.</t>
  </si>
  <si>
    <t xml:space="preserve"> Entre 50 y 100 SMLMV </t>
  </si>
  <si>
    <t>El coordinador verificara cada trimestre en la matriz de control el vencimiento de las polizas.</t>
  </si>
  <si>
    <t xml:space="preserve">control y verificacion del vencimiento de polizas en la matriz de seguimiento </t>
  </si>
  <si>
    <t>Coordinador(a) de Gestion de admiinistrativa</t>
  </si>
  <si>
    <t>Posibilidad de pérdida de recursos por falta de seguimiento de parte del Supervisor del contrato, servidor público y/o contratista al no verificar el reporte de tiquetes abiertos suministrado por la agencia de viajes, donde se visualice la utilizacion del recurso pùblico para el beneficio propio.</t>
  </si>
  <si>
    <t>Que el servidor pùblico,contratista y/o tercerizado acepte el pago por reembolso del tiquete aereo no utilizado, asignado por  la Entidad.</t>
  </si>
  <si>
    <t xml:space="preserve">La falta de seguimiento a los tiquetes sin utilizar asignados a servidores públicos, contratistas y/o tercerizados podria conllevar a la pérdida de  recursos e incurrir en investigaciones fiscales, disciplinarias y penales. </t>
  </si>
  <si>
    <t>El Servidor Público y/o Contratista del Grupo de Gestion Administrativa verificarà quincenalmente los reportes de tiquetes abiertos suministrados por la agencia de viajes y se tendra evidencia en una carpeta compartida en el sharepoint, en caso de encotnrar alguna irregularidad se notificarà a la oficina de control interno disciplinario.</t>
  </si>
  <si>
    <t>verificacion de todos los reportes de tiquetes abiertos de forma quincenal, y realizacion de capacitaciones al personal de las acciones que no deben realizar en caso que les cancelen el vuelo o no utilicen el mismo</t>
  </si>
  <si>
    <t>02/02/2025
31/12/2025</t>
  </si>
  <si>
    <t xml:space="preserve">EL CIO y el profesional de Ecosistema realizan el levantamiento de requeimientos mediante la metodología Modelo y Notación de Procesos de Negocio (BPMN) </t>
  </si>
  <si>
    <t xml:space="preserve">EL CIO, el profesional de  Ecosistema  y el equipo Ecosistema de Informacón (EI), realizan el desarrollo del sistema y subsistemas misionales en las aplicaciones según los requerimientos y el diseño previamente establecidos. </t>
  </si>
  <si>
    <t>El CIO, el  profesional de  Ecosistema y el profesional de calidad, realiza pruebas validando que el sistema sea robusto, eficiente y adecuado a las necesidades de la Entidad.</t>
  </si>
  <si>
    <t>El  profesional de  Ecosistema, el usuario final  ejecuta las diferentes pruebas pilotos del EI.</t>
  </si>
  <si>
    <t xml:space="preserve">
1.2. Elaborar los flujogramas actuales a ideales
1.3. Realizar el análisis de necesidades
1.4. Diseñar la arquitectura del sistema de información
</t>
  </si>
  <si>
    <t>CIO
Profesional  Ecosistema UNP</t>
  </si>
  <si>
    <t>1. Desarrollar el Sistema de Información misional en las aplicaciones definidas.</t>
  </si>
  <si>
    <t xml:space="preserve">CIO
Profesional Ecosistema
</t>
  </si>
  <si>
    <t>1. Realizar las Pruebas requeridas para el funcionamiento del sistema.</t>
  </si>
  <si>
    <t>CIO
Profesional del Ecosistema
 Profesional de calidad (EI)
 UNP</t>
  </si>
  <si>
    <t xml:space="preserve">Informe de Estado y Gestión </t>
  </si>
  <si>
    <t>Profesional Ecosistema UNP</t>
  </si>
  <si>
    <t>Fallas en la gestión y procedimiento en las publicaciones de la información en el portal web</t>
  </si>
  <si>
    <t>1.  Debilidad en los lineamientos de publicación de información para usuarios  al interior de la UNP.
2.  Falta de un adecuado monitoreo en la publicacion de informacion   No contar con monitoreo permanente de informacion de cada una de las areas de la entidad sobre la calidad de informaciòn a publicar.
3. Falta de directices  de calidad en la publicación de información</t>
  </si>
  <si>
    <t>Posiblilidad de pérdida económica  y  reputacional por desactualización del portal web de la UNP.</t>
  </si>
  <si>
    <t xml:space="preserve">     El riesgo afecta la imagen de de la entidad con efecto publicitario sostenido a nivel de sector administrativo, nivel departamental o municipal</t>
  </si>
  <si>
    <t>CIO, Profesional GTE y Administrador Web, dan cumplimiento a la Resolución 1519 de 2020 de MINTIC y sus anexos</t>
  </si>
  <si>
    <t>CIO, Profesional GTE y Administrador Web, realiza el seguimiento  a las publicaciones solicitadas por las áreas de la Entidad  cada 2 meses.</t>
  </si>
  <si>
    <t>CIO, Profesional GTE y Administrador Web,  Formaliza la documentación de publicación en el portal web de la UNP.</t>
  </si>
  <si>
    <t>1. Actualizar el software que soporta el página web (SHAREPOINT)</t>
  </si>
  <si>
    <t xml:space="preserve">CIO, Profesional GTE y Administrador Web, </t>
  </si>
  <si>
    <t>2.1. Realizar el seguimiento  de  publicaciones 
2.2. Emitir las alertas sobre la novedades encontradas en el seguimiento</t>
  </si>
  <si>
    <t>CIO, Profesional GTE y Administrador Web</t>
  </si>
  <si>
    <t xml:space="preserve"> 3.1. Oficializar la documentación en el Sistema Integrado de Gestión 
2.2. Gestionar la inclusión de las solicitudes en Mesa de Servicios</t>
  </si>
  <si>
    <t xml:space="preserve">CIO, Profesional GTE y Administrador Web,  </t>
  </si>
  <si>
    <t xml:space="preserve">Falla en base de datos </t>
  </si>
  <si>
    <t>1.Fallas de disco duro o almacenamiento: Los fallos físicos en los discos duros o en los sistemas de almacenamiento pueden causar pérdida de datos o corrupción.
2.Fallas en la memoria RAM
3, Fallos de red: Problemas en la infraestructura de red pueden interrumpir las conexiones entre el servidor de base de datos y las aplicaciones que lo utilizan.</t>
  </si>
  <si>
    <t>Posibilidad de un fallo de base de datos puede resultar en la interrupción temporal o permanente de la información almacenada.</t>
  </si>
  <si>
    <t>Fallas Tecnologicas</t>
  </si>
  <si>
    <t xml:space="preserve">     El riesgo afecta la imagen de la entidad internamente, de conocimiento general, nivel interno, de junta dircetiva y accionistas y/o de provedores</t>
  </si>
  <si>
    <t>1. CIO, Profesional de Tecnología y el profesional de Administración de Base de datos DBA establecen  políticas sobre la frecuencia de las copias de seguridad anualmente.</t>
  </si>
  <si>
    <t>1. Revisar y actuzar si se requiere la documentación de  almacenamiento de las copias de seguridad.</t>
  </si>
  <si>
    <t xml:space="preserve"> CIO, Profesional de Tecnología y el profesional de Administración de Base de datos DBA</t>
  </si>
  <si>
    <t>2. CIO, Profesional de Tecnología y el profesional de Administración de Base de datos DBA realizan pruebas periódicas para verificar que las copias de seguridad puedan ser restauradas correctamente cuando sea requerido por el dueño de la información.</t>
  </si>
  <si>
    <t xml:space="preserve">
1. Realizar copias de seguridad. 
2. Diligenciar el formato GTEFT52 Formato de Copias de Seguridad y Restauración</t>
  </si>
  <si>
    <t xml:space="preserve"> 3.CIO, Profesional de Tecnología y el profesional de Administración de Base de datos DBA  almacenan las copias de seguridad en ubicaciones geográficamente separadas (preferiblemente en la nube y en almacenamiento físico fuera del sitio) para protegerse contra fallos catastróficos locales (por ejemplo, incendios o desastres naturales). cuando sea requerido según politica establecida,</t>
  </si>
  <si>
    <t xml:space="preserve">
1.. Restaurar la copia de seguridad mediante el formato GTEFT52 Formato de Copias de Seguridad y Restauración</t>
  </si>
  <si>
    <t>CIO, Profesional de Tecnología y el profesional de Administración de Base de datos DBA</t>
  </si>
  <si>
    <t>El Lider de proceso o Auditoria Divulga  y sensibiliza  los principios eticos   del auditor y  el codigo de integridad  adoptado en la entidad  resolucion 1186 de  2018  esta se realizara cada vez que se inicie una Auditoria, acta de reunion</t>
  </si>
  <si>
    <t>sensibilizar  los principios eticos   del auditor y  el codigo de integridad  adoptado en la entidad  resolucion 1186 de  2018  esta se realizara 2 veces al año, acta de reunion</t>
  </si>
  <si>
    <t>jefe de la Oficina de Control Interno</t>
  </si>
  <si>
    <t>El Lider del proceso o Auditoria Orienta  la metodología para cada auditoría al equipo auditor esta se realizara cada vez que se inicie una Auditoria acta de reunion</t>
  </si>
  <si>
    <t>El Lider del proceso o Auditoria  revisa  los informes de cada auditoría de gestión con el equipo auditor esta se realizara cada vez que se inicie una Auditoria acta de reunion</t>
  </si>
  <si>
    <t>El Coordinador programa reuniones de sensibilización sobre la trascendencia del derecho disciplinario como asegurador de la función pública, y las consecuencias que se derivan de los actos de corrupción para los operadores disciplinarios.</t>
  </si>
  <si>
    <t>El Coordinador establece revisiones a la totalidad de los autos de archivo provisional y definitivo con el fin de verificar el acatamiento del ordenamiento juridico en los mismos.</t>
  </si>
  <si>
    <t>Mapa de Riesgos Institucional 2025 - Borrador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</si>
</sst>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8" x14ac:knownFonts="1">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2"/>
      <name val="Times New Roman"/>
      <family val="1"/>
    </font>
    <font>
      <sz val="11"/>
      <color theme="1"/>
      <name val="Calibri"/>
      <family val="2"/>
      <scheme val="minor"/>
    </font>
    <font>
      <b/>
      <sz val="20"/>
      <color theme="1"/>
      <name val="Montserrat"/>
    </font>
    <font>
      <sz val="20"/>
      <color theme="1"/>
      <name val="Montserrat"/>
    </font>
    <font>
      <b/>
      <sz val="20"/>
      <name val="Montserrat"/>
    </font>
    <font>
      <sz val="20"/>
      <name val="Montserrat"/>
    </font>
    <font>
      <sz val="20"/>
      <color rgb="FFFF0000"/>
      <name val="Montserrat"/>
    </font>
    <font>
      <b/>
      <sz val="20"/>
      <color rgb="FFFF0000"/>
      <name val="Montserrat"/>
    </font>
    <font>
      <sz val="20"/>
      <color rgb="FF000000"/>
      <name val="Montserrat"/>
    </font>
    <font>
      <b/>
      <sz val="20"/>
      <color theme="9" tint="-0.249977111117893"/>
      <name val="Montserrat"/>
    </font>
    <font>
      <b/>
      <sz val="20"/>
      <name val="Montserrat"/>
      <family val="3"/>
    </font>
    <font>
      <sz val="20"/>
      <name val="Montserrat"/>
      <family val="3"/>
    </font>
    <font>
      <b/>
      <sz val="20"/>
      <color theme="1"/>
      <name val="Montserrat"/>
      <family val="3"/>
    </font>
    <font>
      <sz val="20"/>
      <color theme="1"/>
      <name val="Montserrat"/>
      <family val="3"/>
    </font>
  </fonts>
  <fills count="1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BD1FF"/>
        <bgColor indexed="64"/>
      </patternFill>
    </fill>
    <fill>
      <patternFill patternType="solid">
        <fgColor theme="7" tint="0.59999389629810485"/>
        <bgColor indexed="64"/>
      </patternFill>
    </fill>
    <fill>
      <patternFill patternType="solid">
        <fgColor theme="5" tint="-0.249977111117893"/>
        <bgColor indexed="64"/>
      </patternFill>
    </fill>
  </fills>
  <borders count="46">
    <border>
      <left/>
      <right/>
      <top/>
      <bottom/>
      <diagonal/>
    </border>
    <border>
      <left/>
      <right/>
      <top/>
      <bottom style="thin">
        <color theme="4" tint="0.39997558519241921"/>
      </bottom>
      <diagonal/>
    </border>
    <border>
      <left/>
      <right/>
      <top style="thin">
        <color theme="4" tint="0.3999755851924192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style="dashed">
        <color theme="9" tint="-0.24994659260841701"/>
      </left>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dashed">
        <color rgb="FFE26B0A"/>
      </left>
      <right style="dashed">
        <color theme="9" tint="-0.24994659260841701"/>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bottom style="dashed">
        <color theme="9" tint="-0.24994659260841701"/>
      </bottom>
      <diagonal/>
    </border>
    <border>
      <left style="dashed">
        <color rgb="FFE26B0A"/>
      </left>
      <right style="dashed">
        <color theme="9" tint="-0.24994659260841701"/>
      </right>
      <top style="medium">
        <color indexed="64"/>
      </top>
      <bottom/>
      <diagonal/>
    </border>
    <border>
      <left style="dashed">
        <color rgb="FFE26B0A"/>
      </left>
      <right style="dashed">
        <color rgb="FFE26B0A"/>
      </right>
      <top style="medium">
        <color indexed="64"/>
      </top>
      <bottom/>
      <diagonal/>
    </border>
    <border>
      <left style="dashed">
        <color theme="9" tint="-0.24994659260841701"/>
      </left>
      <right style="dashed">
        <color rgb="FFE26B0A"/>
      </right>
      <top style="medium">
        <color indexed="64"/>
      </top>
      <bottom/>
      <diagonal/>
    </border>
  </borders>
  <cellStyleXfs count="5">
    <xf numFmtId="0" fontId="0" fillId="0" borderId="0"/>
    <xf numFmtId="0" fontId="3" fillId="0" borderId="0"/>
    <xf numFmtId="0" fontId="4" fillId="0" borderId="0"/>
    <xf numFmtId="0" fontId="2" fillId="0" borderId="0"/>
    <xf numFmtId="9" fontId="5" fillId="0" borderId="0" applyFont="0" applyFill="0" applyBorder="0" applyAlignment="0" applyProtection="0"/>
  </cellStyleXfs>
  <cellXfs count="395">
    <xf numFmtId="0" fontId="0" fillId="0" borderId="0" xfId="0"/>
    <xf numFmtId="0" fontId="1" fillId="6" borderId="2" xfId="0" applyFont="1" applyFill="1" applyBorder="1" applyAlignment="1">
      <alignment horizontal="center"/>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0" fillId="4" borderId="3" xfId="0" applyFill="1" applyBorder="1" applyAlignment="1">
      <alignment horizontal="left"/>
    </xf>
    <xf numFmtId="0" fontId="0" fillId="7" borderId="3" xfId="0" applyFill="1" applyBorder="1" applyAlignment="1">
      <alignment horizontal="left"/>
    </xf>
    <xf numFmtId="0" fontId="0" fillId="8" borderId="3" xfId="0" applyFill="1" applyBorder="1" applyAlignment="1">
      <alignment horizontal="left"/>
    </xf>
    <xf numFmtId="0" fontId="0" fillId="5" borderId="3" xfId="0" applyFill="1" applyBorder="1" applyAlignment="1">
      <alignment horizontal="left"/>
    </xf>
    <xf numFmtId="0" fontId="0" fillId="5" borderId="3" xfId="0" applyFill="1" applyBorder="1" applyAlignment="1">
      <alignment horizontal="center" vertical="center"/>
    </xf>
    <xf numFmtId="0" fontId="0" fillId="8" borderId="3" xfId="0" applyFill="1" applyBorder="1" applyAlignment="1">
      <alignment horizontal="center" vertical="center"/>
    </xf>
    <xf numFmtId="0" fontId="0" fillId="7" borderId="3" xfId="0" applyFill="1" applyBorder="1" applyAlignment="1">
      <alignment horizontal="center" vertical="center"/>
    </xf>
    <xf numFmtId="0" fontId="0" fillId="4" borderId="3" xfId="0" applyFill="1" applyBorder="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8" fillId="8" borderId="28" xfId="0" applyFont="1" applyFill="1" applyBorder="1" applyAlignment="1">
      <alignment horizontal="center" vertical="center" textRotation="90"/>
    </xf>
    <xf numFmtId="0" fontId="6" fillId="2" borderId="0" xfId="0" applyFont="1" applyFill="1" applyAlignment="1">
      <alignment horizontal="center" vertical="center"/>
    </xf>
    <xf numFmtId="0" fontId="6" fillId="3" borderId="0" xfId="0" applyFont="1" applyFill="1" applyAlignment="1">
      <alignment horizontal="center" vertical="center"/>
    </xf>
    <xf numFmtId="0" fontId="9" fillId="0" borderId="33" xfId="0" applyFont="1" applyBorder="1" applyAlignment="1">
      <alignment horizontal="center" vertical="center"/>
    </xf>
    <xf numFmtId="0" fontId="9" fillId="0" borderId="33" xfId="0" applyFont="1" applyBorder="1" applyAlignment="1" applyProtection="1">
      <alignment horizontal="justify" vertical="center" wrapText="1"/>
      <protection locked="0"/>
    </xf>
    <xf numFmtId="0" fontId="9" fillId="0" borderId="33" xfId="0" applyFont="1" applyBorder="1" applyAlignment="1" applyProtection="1">
      <alignment horizontal="center" vertical="center"/>
      <protection hidden="1"/>
    </xf>
    <xf numFmtId="0" fontId="9" fillId="0" borderId="33" xfId="0" applyFont="1" applyBorder="1" applyAlignment="1" applyProtection="1">
      <alignment horizontal="center" vertical="center" textRotation="90"/>
      <protection locked="0"/>
    </xf>
    <xf numFmtId="9" fontId="9" fillId="0" borderId="33" xfId="0" applyNumberFormat="1" applyFont="1" applyBorder="1" applyAlignment="1" applyProtection="1">
      <alignment horizontal="center" vertical="center"/>
      <protection hidden="1"/>
    </xf>
    <xf numFmtId="0" fontId="9" fillId="0" borderId="33" xfId="0" applyFont="1" applyBorder="1" applyAlignment="1" applyProtection="1">
      <alignment horizontal="center" vertical="center" textRotation="90" wrapText="1"/>
      <protection locked="0"/>
    </xf>
    <xf numFmtId="164" fontId="9" fillId="0" borderId="33" xfId="4" applyNumberFormat="1" applyFont="1" applyBorder="1" applyAlignment="1">
      <alignment horizontal="center" vertical="center"/>
    </xf>
    <xf numFmtId="0" fontId="8" fillId="0" borderId="33" xfId="0" applyFont="1" applyBorder="1" applyAlignment="1" applyProtection="1">
      <alignment horizontal="center" vertical="center" textRotation="90" wrapText="1"/>
      <protection hidden="1"/>
    </xf>
    <xf numFmtId="9" fontId="9" fillId="0" borderId="32" xfId="0" applyNumberFormat="1" applyFont="1" applyBorder="1" applyAlignment="1" applyProtection="1">
      <alignment horizontal="center" vertical="center"/>
      <protection hidden="1"/>
    </xf>
    <xf numFmtId="0" fontId="8" fillId="0" borderId="33" xfId="0" applyFont="1" applyBorder="1" applyAlignment="1" applyProtection="1">
      <alignment horizontal="center" vertical="center" textRotation="90"/>
      <protection hidden="1"/>
    </xf>
    <xf numFmtId="0" fontId="9" fillId="0" borderId="32" xfId="0" applyFont="1" applyBorder="1" applyAlignment="1" applyProtection="1">
      <alignment horizontal="center" vertical="center" textRotation="90"/>
      <protection locked="0"/>
    </xf>
    <xf numFmtId="0" fontId="9" fillId="0" borderId="33" xfId="0" applyFont="1" applyBorder="1" applyAlignment="1" applyProtection="1">
      <alignment horizontal="center" vertical="center" wrapText="1"/>
      <protection locked="0"/>
    </xf>
    <xf numFmtId="14" fontId="9" fillId="0" borderId="34"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hidden="1"/>
    </xf>
    <xf numFmtId="0" fontId="9" fillId="0" borderId="8" xfId="0" applyFont="1" applyBorder="1" applyAlignment="1" applyProtection="1">
      <alignment horizontal="center" vertical="center" textRotation="90"/>
      <protection locked="0"/>
    </xf>
    <xf numFmtId="9" fontId="9" fillId="0" borderId="8" xfId="0" applyNumberFormat="1" applyFont="1" applyBorder="1" applyAlignment="1" applyProtection="1">
      <alignment horizontal="center" vertical="center"/>
      <protection hidden="1"/>
    </xf>
    <xf numFmtId="0" fontId="9" fillId="0" borderId="8" xfId="0" applyFont="1" applyBorder="1" applyAlignment="1" applyProtection="1">
      <alignment horizontal="center" vertical="center" textRotation="90" wrapText="1"/>
      <protection locked="0"/>
    </xf>
    <xf numFmtId="164" fontId="9" fillId="0" borderId="8" xfId="4" applyNumberFormat="1" applyFont="1" applyBorder="1" applyAlignment="1">
      <alignment horizontal="center" vertical="center"/>
    </xf>
    <xf numFmtId="0" fontId="8" fillId="0" borderId="8" xfId="0" applyFont="1" applyBorder="1" applyAlignment="1" applyProtection="1">
      <alignment horizontal="center" vertical="center" textRotation="90" wrapText="1"/>
      <protection hidden="1"/>
    </xf>
    <xf numFmtId="9" fontId="9" fillId="0" borderId="7" xfId="0" applyNumberFormat="1" applyFont="1" applyBorder="1" applyAlignment="1" applyProtection="1">
      <alignment horizontal="center" vertical="center"/>
      <protection hidden="1"/>
    </xf>
    <xf numFmtId="0" fontId="8" fillId="0" borderId="8" xfId="0" applyFont="1" applyBorder="1" applyAlignment="1" applyProtection="1">
      <alignment horizontal="center" vertical="center" textRotation="90"/>
      <protection hidden="1"/>
    </xf>
    <xf numFmtId="0" fontId="9" fillId="0" borderId="7" xfId="0" applyFont="1" applyBorder="1" applyAlignment="1" applyProtection="1">
      <alignment horizontal="center" vertical="center" textRotation="90"/>
      <protection locked="0"/>
    </xf>
    <xf numFmtId="0" fontId="9" fillId="0" borderId="8" xfId="0" applyFont="1" applyBorder="1" applyAlignment="1" applyProtection="1">
      <alignment horizontal="center" vertical="center" wrapText="1"/>
      <protection locked="0"/>
    </xf>
    <xf numFmtId="14" fontId="9" fillId="0" borderId="24" xfId="0" applyNumberFormat="1" applyFont="1" applyBorder="1" applyAlignment="1" applyProtection="1">
      <alignment horizontal="center" vertical="center"/>
      <protection locked="0"/>
    </xf>
    <xf numFmtId="0" fontId="9" fillId="0" borderId="8" xfId="0" applyFont="1" applyBorder="1" applyAlignment="1" applyProtection="1">
      <alignment horizontal="justify" vertical="center"/>
      <protection locked="0"/>
    </xf>
    <xf numFmtId="0" fontId="6" fillId="0" borderId="8" xfId="0" applyFont="1" applyBorder="1" applyAlignment="1" applyProtection="1">
      <alignment horizontal="center" vertical="center" textRotation="90"/>
      <protection hidden="1"/>
    </xf>
    <xf numFmtId="14" fontId="9" fillId="0" borderId="24" xfId="0" applyNumberFormat="1" applyFont="1" applyBorder="1" applyAlignment="1" applyProtection="1">
      <alignment horizontal="center" vertical="center" wrapText="1"/>
      <protection locked="0"/>
    </xf>
    <xf numFmtId="0" fontId="9" fillId="9" borderId="8" xfId="0" applyFont="1" applyFill="1" applyBorder="1" applyAlignment="1" applyProtection="1">
      <alignment horizontal="center" vertical="center" textRotation="90"/>
      <protection locked="0"/>
    </xf>
    <xf numFmtId="0" fontId="9" fillId="0" borderId="28" xfId="0" applyFont="1" applyBorder="1" applyAlignment="1">
      <alignment horizontal="center" vertical="center"/>
    </xf>
    <xf numFmtId="0" fontId="9" fillId="0" borderId="28" xfId="0" applyFont="1" applyBorder="1" applyAlignment="1" applyProtection="1">
      <alignment horizontal="justify" vertical="center" wrapText="1"/>
      <protection locked="0"/>
    </xf>
    <xf numFmtId="0" fontId="9" fillId="0" borderId="28" xfId="0" applyFont="1" applyBorder="1" applyAlignment="1" applyProtection="1">
      <alignment horizontal="center" vertical="center"/>
      <protection hidden="1"/>
    </xf>
    <xf numFmtId="0" fontId="9" fillId="0" borderId="28" xfId="0" applyFont="1" applyBorder="1" applyAlignment="1" applyProtection="1">
      <alignment horizontal="center" vertical="center" textRotation="90"/>
      <protection locked="0"/>
    </xf>
    <xf numFmtId="9" fontId="9" fillId="0" borderId="28" xfId="0" applyNumberFormat="1" applyFont="1" applyBorder="1" applyAlignment="1" applyProtection="1">
      <alignment horizontal="center" vertical="center"/>
      <protection hidden="1"/>
    </xf>
    <xf numFmtId="164" fontId="9" fillId="0" borderId="28" xfId="4" applyNumberFormat="1" applyFont="1" applyBorder="1" applyAlignment="1">
      <alignment horizontal="center" vertical="center"/>
    </xf>
    <xf numFmtId="0" fontId="8" fillId="0" borderId="28" xfId="0" applyFont="1" applyBorder="1" applyAlignment="1" applyProtection="1">
      <alignment horizontal="center" vertical="center" textRotation="90" wrapText="1"/>
      <protection hidden="1"/>
    </xf>
    <xf numFmtId="0" fontId="8" fillId="0" borderId="28" xfId="0" applyFont="1" applyBorder="1" applyAlignment="1" applyProtection="1">
      <alignment horizontal="center" vertical="center" textRotation="90"/>
      <protection hidden="1"/>
    </xf>
    <xf numFmtId="0" fontId="9" fillId="0" borderId="28" xfId="0" applyFont="1" applyBorder="1" applyAlignment="1" applyProtection="1">
      <alignment horizontal="center" vertical="center" wrapText="1"/>
      <protection locked="0"/>
    </xf>
    <xf numFmtId="14" fontId="9" fillId="0" borderId="30" xfId="0" applyNumberFormat="1" applyFont="1" applyBorder="1" applyAlignment="1" applyProtection="1">
      <alignment horizontal="center" vertical="center"/>
      <protection locked="0"/>
    </xf>
    <xf numFmtId="0" fontId="9" fillId="0" borderId="7" xfId="0" applyFont="1" applyBorder="1" applyAlignment="1">
      <alignment horizontal="center" vertical="center"/>
    </xf>
    <xf numFmtId="0" fontId="9" fillId="0" borderId="7" xfId="0" applyFont="1" applyBorder="1" applyAlignment="1" applyProtection="1">
      <alignment horizontal="justify" vertical="center" wrapText="1"/>
      <protection locked="0"/>
    </xf>
    <xf numFmtId="0" fontId="9" fillId="0" borderId="7" xfId="0" applyFont="1" applyBorder="1" applyAlignment="1" applyProtection="1">
      <alignment horizontal="center" vertical="center"/>
      <protection hidden="1"/>
    </xf>
    <xf numFmtId="164" fontId="9" fillId="0" borderId="7" xfId="4" applyNumberFormat="1" applyFont="1" applyBorder="1" applyAlignment="1">
      <alignment horizontal="center" vertical="center"/>
    </xf>
    <xf numFmtId="0" fontId="8" fillId="0" borderId="7" xfId="0" applyFont="1" applyBorder="1" applyAlignment="1" applyProtection="1">
      <alignment horizontal="center" vertical="center" textRotation="90" wrapText="1"/>
      <protection hidden="1"/>
    </xf>
    <xf numFmtId="0" fontId="8" fillId="0" borderId="7" xfId="0" applyFont="1" applyBorder="1" applyAlignment="1" applyProtection="1">
      <alignment horizontal="center" vertical="center" textRotation="90"/>
      <protection hidden="1"/>
    </xf>
    <xf numFmtId="0" fontId="9" fillId="0" borderId="7" xfId="0" applyFont="1" applyBorder="1" applyAlignment="1" applyProtection="1">
      <alignment horizontal="center" vertical="center" wrapText="1"/>
      <protection locked="0"/>
    </xf>
    <xf numFmtId="164" fontId="9" fillId="0" borderId="8" xfId="4" applyNumberFormat="1" applyFont="1" applyFill="1" applyBorder="1" applyAlignment="1">
      <alignment horizontal="center" vertical="center"/>
    </xf>
    <xf numFmtId="14" fontId="9" fillId="0" borderId="34" xfId="0" applyNumberFormat="1" applyFont="1" applyBorder="1" applyAlignment="1" applyProtection="1">
      <alignment horizontal="center" vertical="center" wrapText="1"/>
      <protection locked="0"/>
    </xf>
    <xf numFmtId="0" fontId="7" fillId="0" borderId="33" xfId="0" applyFont="1" applyBorder="1" applyAlignment="1">
      <alignment horizontal="center" vertical="center"/>
    </xf>
    <xf numFmtId="0" fontId="7" fillId="0" borderId="33" xfId="0" applyFont="1" applyBorder="1" applyAlignment="1" applyProtection="1">
      <alignment horizontal="justify" vertical="center" wrapText="1"/>
      <protection locked="0"/>
    </xf>
    <xf numFmtId="0" fontId="7" fillId="0" borderId="33" xfId="0" applyFont="1" applyBorder="1" applyAlignment="1" applyProtection="1">
      <alignment horizontal="center" vertical="center"/>
      <protection hidden="1"/>
    </xf>
    <xf numFmtId="0" fontId="7" fillId="0" borderId="33" xfId="0" applyFont="1" applyBorder="1" applyAlignment="1" applyProtection="1">
      <alignment horizontal="center" vertical="center" textRotation="90"/>
      <protection locked="0"/>
    </xf>
    <xf numFmtId="9" fontId="7" fillId="0" borderId="33" xfId="0" applyNumberFormat="1" applyFont="1" applyBorder="1" applyAlignment="1" applyProtection="1">
      <alignment horizontal="center" vertical="center"/>
      <protection hidden="1"/>
    </xf>
    <xf numFmtId="164" fontId="7" fillId="0" borderId="33" xfId="4" applyNumberFormat="1" applyFont="1" applyBorder="1" applyAlignment="1">
      <alignment horizontal="center" vertical="center"/>
    </xf>
    <xf numFmtId="0" fontId="6" fillId="0" borderId="33" xfId="0" applyFont="1" applyBorder="1" applyAlignment="1" applyProtection="1">
      <alignment horizontal="center" vertical="center" textRotation="90" wrapText="1"/>
      <protection hidden="1"/>
    </xf>
    <xf numFmtId="9" fontId="7" fillId="0" borderId="32" xfId="0" applyNumberFormat="1" applyFont="1" applyBorder="1" applyAlignment="1" applyProtection="1">
      <alignment horizontal="center" vertical="center"/>
      <protection hidden="1"/>
    </xf>
    <xf numFmtId="0" fontId="6" fillId="0" borderId="33" xfId="0" applyFont="1" applyBorder="1" applyAlignment="1" applyProtection="1">
      <alignment horizontal="center" vertical="center" textRotation="90"/>
      <protection hidden="1"/>
    </xf>
    <xf numFmtId="0" fontId="7" fillId="0" borderId="32" xfId="0" applyFont="1" applyBorder="1" applyAlignment="1" applyProtection="1">
      <alignment horizontal="center" vertical="center" textRotation="90"/>
      <protection locked="0"/>
    </xf>
    <xf numFmtId="0" fontId="7" fillId="0" borderId="33" xfId="0" applyFont="1" applyBorder="1" applyAlignment="1" applyProtection="1">
      <alignment horizontal="center" vertical="center" wrapText="1"/>
      <protection locked="0"/>
    </xf>
    <xf numFmtId="14" fontId="7" fillId="0" borderId="34" xfId="0" applyNumberFormat="1" applyFont="1" applyBorder="1" applyAlignment="1" applyProtection="1">
      <alignment horizontal="center" vertical="center"/>
      <protection locked="0"/>
    </xf>
    <xf numFmtId="0" fontId="7" fillId="0" borderId="8" xfId="0" applyFont="1" applyBorder="1" applyAlignment="1">
      <alignment horizontal="center" vertical="center"/>
    </xf>
    <xf numFmtId="0" fontId="7" fillId="0" borderId="8" xfId="0" applyFont="1" applyBorder="1" applyAlignment="1" applyProtection="1">
      <alignment horizontal="justify" vertical="center" wrapText="1"/>
      <protection locked="0"/>
    </xf>
    <xf numFmtId="0" fontId="7" fillId="0" borderId="8" xfId="0"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9" fontId="7" fillId="0" borderId="8" xfId="0" applyNumberFormat="1" applyFont="1" applyBorder="1" applyAlignment="1" applyProtection="1">
      <alignment horizontal="center" vertical="center"/>
      <protection hidden="1"/>
    </xf>
    <xf numFmtId="164" fontId="7" fillId="0" borderId="8" xfId="4" applyNumberFormat="1" applyFont="1" applyBorder="1" applyAlignment="1">
      <alignment horizontal="center" vertical="center"/>
    </xf>
    <xf numFmtId="0" fontId="6" fillId="0" borderId="8" xfId="0" applyFont="1" applyBorder="1" applyAlignment="1" applyProtection="1">
      <alignment horizontal="center" vertical="center" textRotation="90" wrapText="1"/>
      <protection hidden="1"/>
    </xf>
    <xf numFmtId="9" fontId="7" fillId="0" borderId="7" xfId="0" applyNumberFormat="1" applyFont="1" applyBorder="1" applyAlignment="1" applyProtection="1">
      <alignment horizontal="center" vertical="center"/>
      <protection hidden="1"/>
    </xf>
    <xf numFmtId="0" fontId="7" fillId="0" borderId="7" xfId="0" applyFont="1" applyBorder="1" applyAlignment="1" applyProtection="1">
      <alignment horizontal="center" vertical="center" textRotation="90"/>
      <protection locked="0"/>
    </xf>
    <xf numFmtId="0" fontId="7" fillId="0" borderId="8" xfId="0" applyFont="1" applyBorder="1" applyAlignment="1" applyProtection="1">
      <alignment horizontal="center" vertical="center" wrapText="1"/>
      <protection locked="0"/>
    </xf>
    <xf numFmtId="14" fontId="7" fillId="0" borderId="24" xfId="0" applyNumberFormat="1" applyFont="1" applyBorder="1" applyAlignment="1" applyProtection="1">
      <alignment horizontal="center" vertical="center"/>
      <protection locked="0"/>
    </xf>
    <xf numFmtId="0" fontId="10" fillId="0" borderId="8" xfId="0" applyFont="1" applyBorder="1" applyAlignment="1" applyProtection="1">
      <alignment horizontal="justify" vertical="center" wrapText="1"/>
      <protection locked="0"/>
    </xf>
    <xf numFmtId="0" fontId="10" fillId="0" borderId="8" xfId="0" applyFont="1" applyBorder="1" applyAlignment="1" applyProtection="1">
      <alignment horizontal="center" vertical="center"/>
      <protection hidden="1"/>
    </xf>
    <xf numFmtId="0" fontId="10" fillId="0" borderId="8" xfId="0" applyFont="1" applyBorder="1" applyAlignment="1" applyProtection="1">
      <alignment horizontal="center" vertical="center" textRotation="90"/>
      <protection locked="0"/>
    </xf>
    <xf numFmtId="9" fontId="10" fillId="0" borderId="8" xfId="0" applyNumberFormat="1" applyFont="1" applyBorder="1" applyAlignment="1" applyProtection="1">
      <alignment horizontal="center" vertical="center"/>
      <protection hidden="1"/>
    </xf>
    <xf numFmtId="164" fontId="10" fillId="0" borderId="8" xfId="4" applyNumberFormat="1" applyFont="1" applyBorder="1" applyAlignment="1">
      <alignment horizontal="center" vertical="center"/>
    </xf>
    <xf numFmtId="0" fontId="11" fillId="0" borderId="8" xfId="0" applyFont="1" applyBorder="1" applyAlignment="1" applyProtection="1">
      <alignment horizontal="center" vertical="center" textRotation="90" wrapText="1"/>
      <protection hidden="1"/>
    </xf>
    <xf numFmtId="9" fontId="10" fillId="0" borderId="7" xfId="0" applyNumberFormat="1" applyFont="1" applyBorder="1" applyAlignment="1" applyProtection="1">
      <alignment horizontal="center" vertical="center"/>
      <protection hidden="1"/>
    </xf>
    <xf numFmtId="0" fontId="11" fillId="0" borderId="8" xfId="0" applyFont="1" applyBorder="1" applyAlignment="1" applyProtection="1">
      <alignment horizontal="center" vertical="center" textRotation="90"/>
      <protection hidden="1"/>
    </xf>
    <xf numFmtId="0" fontId="10" fillId="0" borderId="7" xfId="0" applyFont="1" applyBorder="1" applyAlignment="1" applyProtection="1">
      <alignment horizontal="center" vertical="center" textRotation="90"/>
      <protection locked="0"/>
    </xf>
    <xf numFmtId="0" fontId="10" fillId="0" borderId="8" xfId="0" applyFont="1" applyBorder="1" applyAlignment="1" applyProtection="1">
      <alignment horizontal="center" vertical="center" wrapText="1"/>
      <protection locked="0"/>
    </xf>
    <xf numFmtId="14" fontId="10" fillId="0" borderId="24" xfId="0" applyNumberFormat="1"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8" xfId="0" applyFont="1" applyBorder="1" applyAlignment="1" applyProtection="1">
      <alignment horizontal="center" vertical="top" textRotation="90"/>
      <protection locked="0"/>
    </xf>
    <xf numFmtId="0" fontId="7" fillId="0" borderId="8" xfId="0" applyFont="1" applyBorder="1" applyAlignment="1" applyProtection="1">
      <alignment horizontal="justify" vertical="top" wrapText="1"/>
      <protection locked="0"/>
    </xf>
    <xf numFmtId="0" fontId="7" fillId="0" borderId="8" xfId="0" applyFont="1" applyBorder="1" applyAlignment="1" applyProtection="1">
      <alignment horizontal="center" vertical="top"/>
      <protection hidden="1"/>
    </xf>
    <xf numFmtId="9" fontId="7" fillId="0" borderId="8" xfId="0" applyNumberFormat="1" applyFont="1" applyBorder="1" applyAlignment="1" applyProtection="1">
      <alignment horizontal="center" vertical="top"/>
      <protection hidden="1"/>
    </xf>
    <xf numFmtId="164" fontId="7" fillId="0" borderId="8" xfId="4" applyNumberFormat="1" applyFont="1" applyBorder="1" applyAlignment="1">
      <alignment horizontal="center" vertical="top"/>
    </xf>
    <xf numFmtId="0" fontId="6" fillId="0" borderId="8" xfId="0" applyFont="1" applyBorder="1" applyAlignment="1" applyProtection="1">
      <alignment horizontal="center" vertical="top" textRotation="90" wrapText="1"/>
      <protection hidden="1"/>
    </xf>
    <xf numFmtId="9" fontId="7" fillId="0" borderId="7" xfId="0" applyNumberFormat="1" applyFont="1" applyBorder="1" applyAlignment="1" applyProtection="1">
      <alignment horizontal="center" vertical="top"/>
      <protection hidden="1"/>
    </xf>
    <xf numFmtId="0" fontId="6" fillId="0" borderId="8" xfId="0" applyFont="1" applyBorder="1" applyAlignment="1" applyProtection="1">
      <alignment horizontal="center" vertical="top" textRotation="90"/>
      <protection hidden="1"/>
    </xf>
    <xf numFmtId="0" fontId="7" fillId="0" borderId="7" xfId="0" applyFont="1" applyBorder="1" applyAlignment="1" applyProtection="1">
      <alignment horizontal="center" vertical="top" textRotation="90"/>
      <protection locked="0"/>
    </xf>
    <xf numFmtId="0" fontId="7" fillId="0" borderId="8" xfId="0" applyFont="1" applyBorder="1" applyAlignment="1" applyProtection="1">
      <alignment horizontal="center" vertical="top" wrapText="1"/>
      <protection locked="0"/>
    </xf>
    <xf numFmtId="0" fontId="7" fillId="0" borderId="8" xfId="0" applyFont="1" applyBorder="1" applyAlignment="1" applyProtection="1">
      <alignment horizontal="center" vertical="top"/>
      <protection locked="0"/>
    </xf>
    <xf numFmtId="14" fontId="7" fillId="0" borderId="24" xfId="0" applyNumberFormat="1" applyFont="1" applyBorder="1" applyAlignment="1" applyProtection="1">
      <alignment horizontal="center" vertical="top"/>
      <protection locked="0"/>
    </xf>
    <xf numFmtId="0" fontId="7" fillId="0" borderId="28" xfId="0" applyFont="1" applyBorder="1" applyAlignment="1">
      <alignment horizontal="center" vertical="center"/>
    </xf>
    <xf numFmtId="0" fontId="7" fillId="0" borderId="28" xfId="0" applyFont="1" applyBorder="1" applyAlignment="1" applyProtection="1">
      <alignment horizontal="justify" vertical="top" wrapText="1"/>
      <protection locked="0"/>
    </xf>
    <xf numFmtId="0" fontId="7" fillId="0" borderId="28" xfId="0" applyFont="1" applyBorder="1" applyAlignment="1" applyProtection="1">
      <alignment horizontal="center" vertical="top"/>
      <protection hidden="1"/>
    </xf>
    <xf numFmtId="0" fontId="7" fillId="0" borderId="28" xfId="0" applyFont="1" applyBorder="1" applyAlignment="1" applyProtection="1">
      <alignment horizontal="center" vertical="top" textRotation="90"/>
      <protection locked="0"/>
    </xf>
    <xf numFmtId="9" fontId="7" fillId="0" borderId="28" xfId="0" applyNumberFormat="1" applyFont="1" applyBorder="1" applyAlignment="1" applyProtection="1">
      <alignment horizontal="center" vertical="top"/>
      <protection hidden="1"/>
    </xf>
    <xf numFmtId="164" fontId="7" fillId="0" borderId="28" xfId="4" applyNumberFormat="1" applyFont="1" applyBorder="1" applyAlignment="1">
      <alignment horizontal="center" vertical="top"/>
    </xf>
    <xf numFmtId="0" fontId="6" fillId="0" borderId="28" xfId="0" applyFont="1" applyBorder="1" applyAlignment="1" applyProtection="1">
      <alignment horizontal="center" vertical="top" textRotation="90" wrapText="1"/>
      <protection hidden="1"/>
    </xf>
    <xf numFmtId="0" fontId="6" fillId="0" borderId="28" xfId="0" applyFont="1" applyBorder="1" applyAlignment="1" applyProtection="1">
      <alignment horizontal="center" vertical="top" textRotation="90"/>
      <protection hidden="1"/>
    </xf>
    <xf numFmtId="0" fontId="7" fillId="0" borderId="28" xfId="0" applyFont="1" applyBorder="1" applyAlignment="1" applyProtection="1">
      <alignment horizontal="center" vertical="top" wrapText="1"/>
      <protection locked="0"/>
    </xf>
    <xf numFmtId="0" fontId="7" fillId="0" borderId="28" xfId="0" applyFont="1" applyBorder="1" applyAlignment="1" applyProtection="1">
      <alignment horizontal="center" vertical="top"/>
      <protection locked="0"/>
    </xf>
    <xf numFmtId="14" fontId="7" fillId="0" borderId="30" xfId="0" applyNumberFormat="1" applyFont="1" applyBorder="1" applyAlignment="1" applyProtection="1">
      <alignment horizontal="center" vertical="top"/>
      <protection locked="0"/>
    </xf>
    <xf numFmtId="0" fontId="9" fillId="0" borderId="0" xfId="0" applyFont="1" applyAlignment="1">
      <alignment vertical="center"/>
    </xf>
    <xf numFmtId="0" fontId="9" fillId="0" borderId="0" xfId="0" applyFont="1" applyAlignment="1" applyProtection="1">
      <alignment vertical="center" wrapText="1"/>
      <protection locked="0"/>
    </xf>
    <xf numFmtId="14" fontId="9" fillId="0" borderId="35" xfId="0" applyNumberFormat="1" applyFont="1" applyBorder="1" applyAlignment="1" applyProtection="1">
      <alignment horizontal="center" vertical="center"/>
      <protection locked="0"/>
    </xf>
    <xf numFmtId="0" fontId="9" fillId="0" borderId="13" xfId="0" applyFont="1" applyBorder="1" applyAlignment="1" applyProtection="1">
      <alignment horizontal="justify" vertical="center" wrapText="1"/>
      <protection locked="0"/>
    </xf>
    <xf numFmtId="0" fontId="9" fillId="2" borderId="8"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0" xfId="0" applyFont="1" applyAlignment="1" applyProtection="1">
      <alignment horizontal="justify" vertical="center"/>
      <protection locked="0"/>
    </xf>
    <xf numFmtId="0" fontId="9" fillId="0" borderId="33" xfId="0" applyFont="1" applyBorder="1" applyAlignment="1">
      <alignment horizontal="center" vertical="center" wrapText="1"/>
    </xf>
    <xf numFmtId="0" fontId="9" fillId="0" borderId="33" xfId="0" applyFont="1" applyBorder="1" applyAlignment="1" applyProtection="1">
      <alignment horizontal="left" vertical="center" wrapText="1"/>
      <protection locked="0"/>
    </xf>
    <xf numFmtId="9" fontId="9" fillId="0" borderId="33" xfId="0" applyNumberFormat="1" applyFont="1" applyBorder="1" applyAlignment="1" applyProtection="1">
      <alignment horizontal="center" vertical="center" wrapText="1"/>
      <protection locked="0"/>
    </xf>
    <xf numFmtId="9" fontId="9" fillId="0" borderId="33" xfId="4" applyFont="1" applyBorder="1" applyAlignment="1">
      <alignment horizontal="center" vertical="center" wrapText="1"/>
    </xf>
    <xf numFmtId="9" fontId="9" fillId="0" borderId="32" xfId="0" applyNumberFormat="1" applyFont="1" applyBorder="1" applyAlignment="1" applyProtection="1">
      <alignment horizontal="center" vertical="center" wrapText="1"/>
      <protection hidden="1"/>
    </xf>
    <xf numFmtId="0" fontId="9" fillId="0" borderId="32" xfId="0" applyFont="1" applyBorder="1" applyAlignment="1" applyProtection="1">
      <alignment horizontal="center" vertical="center" textRotation="90" wrapText="1"/>
      <protection locked="0"/>
    </xf>
    <xf numFmtId="0" fontId="9" fillId="0" borderId="8" xfId="0" applyFont="1" applyBorder="1" applyAlignment="1">
      <alignment horizontal="center" vertical="center" wrapText="1"/>
    </xf>
    <xf numFmtId="0" fontId="9" fillId="0" borderId="0" xfId="0" applyFont="1" applyAlignment="1">
      <alignment vertical="center" wrapText="1"/>
    </xf>
    <xf numFmtId="9" fontId="9" fillId="0" borderId="8" xfId="0" applyNumberFormat="1" applyFont="1" applyBorder="1" applyAlignment="1" applyProtection="1">
      <alignment horizontal="center" vertical="center" wrapText="1"/>
      <protection hidden="1"/>
    </xf>
    <xf numFmtId="9" fontId="9" fillId="0" borderId="8" xfId="4" applyFont="1" applyBorder="1" applyAlignment="1">
      <alignment horizontal="center" vertical="center" wrapText="1"/>
    </xf>
    <xf numFmtId="9" fontId="9" fillId="0" borderId="7" xfId="0" applyNumberFormat="1" applyFont="1" applyBorder="1" applyAlignment="1" applyProtection="1">
      <alignment horizontal="center" vertical="center" wrapText="1"/>
      <protection hidden="1"/>
    </xf>
    <xf numFmtId="0" fontId="9" fillId="0" borderId="7" xfId="0" applyFont="1" applyBorder="1" applyAlignment="1" applyProtection="1">
      <alignment horizontal="center" vertical="center" textRotation="90" wrapText="1"/>
      <protection locked="0"/>
    </xf>
    <xf numFmtId="0" fontId="9" fillId="0" borderId="0" xfId="0" applyFont="1" applyAlignment="1">
      <alignment horizontal="left" vertical="center" wrapText="1"/>
    </xf>
    <xf numFmtId="0" fontId="9" fillId="0" borderId="8"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2" borderId="33" xfId="0" applyFont="1" applyFill="1" applyBorder="1" applyAlignment="1" applyProtection="1">
      <alignment horizontal="justify" vertical="center" wrapText="1"/>
      <protection locked="0"/>
    </xf>
    <xf numFmtId="9" fontId="9" fillId="2" borderId="33" xfId="0" applyNumberFormat="1" applyFont="1" applyFill="1" applyBorder="1" applyAlignment="1" applyProtection="1">
      <alignment horizontal="center" vertical="center"/>
      <protection hidden="1"/>
    </xf>
    <xf numFmtId="164" fontId="9" fillId="2" borderId="8" xfId="4" applyNumberFormat="1" applyFont="1" applyFill="1" applyBorder="1" applyAlignment="1">
      <alignment horizontal="center" vertical="center"/>
    </xf>
    <xf numFmtId="0" fontId="7" fillId="0" borderId="33" xfId="0" applyFont="1" applyBorder="1" applyAlignment="1" applyProtection="1">
      <alignment horizontal="center" vertical="center"/>
      <protection locked="0"/>
    </xf>
    <xf numFmtId="0" fontId="7" fillId="0" borderId="8" xfId="0" applyFont="1" applyBorder="1" applyAlignment="1" applyProtection="1">
      <alignment horizontal="justify" vertical="center"/>
      <protection locked="0"/>
    </xf>
    <xf numFmtId="0" fontId="7" fillId="0" borderId="28" xfId="0" applyFont="1" applyBorder="1" applyAlignment="1" applyProtection="1">
      <alignment horizontal="justify" vertical="center" wrapText="1"/>
      <protection locked="0"/>
    </xf>
    <xf numFmtId="0" fontId="7" fillId="0" borderId="28" xfId="0" applyFont="1" applyBorder="1" applyAlignment="1" applyProtection="1">
      <alignment horizontal="center" vertical="center"/>
      <protection hidden="1"/>
    </xf>
    <xf numFmtId="0" fontId="7" fillId="0" borderId="28" xfId="0" applyFont="1" applyBorder="1" applyAlignment="1" applyProtection="1">
      <alignment horizontal="center" vertical="center" textRotation="90"/>
      <protection locked="0"/>
    </xf>
    <xf numFmtId="9" fontId="7" fillId="0" borderId="28" xfId="0" applyNumberFormat="1" applyFont="1" applyBorder="1" applyAlignment="1" applyProtection="1">
      <alignment horizontal="center" vertical="center"/>
      <protection hidden="1"/>
    </xf>
    <xf numFmtId="164" fontId="7" fillId="0" borderId="28" xfId="4" applyNumberFormat="1" applyFont="1" applyBorder="1" applyAlignment="1">
      <alignment horizontal="center" vertical="center"/>
    </xf>
    <xf numFmtId="0" fontId="6" fillId="0" borderId="28" xfId="0" applyFont="1" applyBorder="1" applyAlignment="1" applyProtection="1">
      <alignment horizontal="center" vertical="center" textRotation="90" wrapText="1"/>
      <protection hidden="1"/>
    </xf>
    <xf numFmtId="0" fontId="6" fillId="0" borderId="28" xfId="0" applyFont="1" applyBorder="1" applyAlignment="1" applyProtection="1">
      <alignment horizontal="center" vertical="center" textRotation="90"/>
      <protection hidden="1"/>
    </xf>
    <xf numFmtId="0" fontId="7" fillId="0" borderId="28"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protection locked="0"/>
    </xf>
    <xf numFmtId="14" fontId="7" fillId="0" borderId="30" xfId="0" applyNumberFormat="1"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14" fontId="7" fillId="0" borderId="8" xfId="0" applyNumberFormat="1" applyFont="1" applyBorder="1" applyAlignment="1" applyProtection="1">
      <alignment horizontal="center" vertical="center"/>
      <protection locked="0"/>
    </xf>
    <xf numFmtId="164" fontId="7" fillId="0" borderId="8" xfId="4" applyNumberFormat="1" applyFont="1" applyFill="1" applyBorder="1" applyAlignment="1">
      <alignment horizontal="center" vertical="center"/>
    </xf>
    <xf numFmtId="14" fontId="7" fillId="0" borderId="8" xfId="0" applyNumberFormat="1" applyFont="1" applyBorder="1" applyAlignment="1" applyProtection="1">
      <alignment horizontal="center" vertical="center" wrapText="1"/>
      <protection locked="0"/>
    </xf>
    <xf numFmtId="0" fontId="9" fillId="0" borderId="33" xfId="0" applyFont="1" applyBorder="1" applyAlignment="1" applyProtection="1">
      <alignment horizontal="justify" vertical="center"/>
      <protection locked="0"/>
    </xf>
    <xf numFmtId="14" fontId="7" fillId="0" borderId="24" xfId="0" applyNumberFormat="1" applyFont="1" applyBorder="1" applyAlignment="1" applyProtection="1">
      <alignment horizontal="center" vertical="center" wrapText="1"/>
      <protection locked="0"/>
    </xf>
    <xf numFmtId="0" fontId="7" fillId="0" borderId="33"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6" fillId="0" borderId="15" xfId="0" applyFont="1" applyBorder="1" applyAlignment="1">
      <alignment horizontal="left" vertical="center"/>
    </xf>
    <xf numFmtId="0" fontId="7" fillId="0" borderId="16" xfId="0" applyFont="1" applyBorder="1" applyAlignment="1">
      <alignment vertical="center"/>
    </xf>
    <xf numFmtId="0" fontId="7" fillId="0" borderId="16" xfId="0" applyFont="1" applyBorder="1" applyAlignment="1">
      <alignment horizontal="center" vertical="center"/>
    </xf>
    <xf numFmtId="0" fontId="7" fillId="0" borderId="16" xfId="0" applyFont="1" applyBorder="1" applyAlignment="1">
      <alignment vertical="center" wrapText="1"/>
    </xf>
    <xf numFmtId="0" fontId="7" fillId="0" borderId="17"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0" fontId="9" fillId="0" borderId="9" xfId="0" applyFont="1" applyBorder="1" applyAlignment="1" applyProtection="1">
      <alignment horizontal="center" vertical="center" wrapText="1"/>
      <protection locked="0"/>
    </xf>
    <xf numFmtId="0" fontId="9" fillId="0" borderId="9" xfId="0" applyFont="1" applyBorder="1" applyAlignment="1">
      <alignment horizontal="center" vertical="center"/>
    </xf>
    <xf numFmtId="9" fontId="9" fillId="0" borderId="9" xfId="0" applyNumberFormat="1" applyFont="1" applyBorder="1" applyAlignment="1" applyProtection="1">
      <alignment horizontal="center" vertical="center" wrapText="1"/>
      <protection hidden="1"/>
    </xf>
    <xf numFmtId="0" fontId="9" fillId="0" borderId="9" xfId="0" applyFont="1" applyBorder="1" applyAlignment="1">
      <alignment horizontal="center" vertical="center" wrapText="1"/>
    </xf>
    <xf numFmtId="0" fontId="1" fillId="4" borderId="2" xfId="0" applyFont="1" applyFill="1" applyBorder="1" applyAlignment="1">
      <alignment horizontal="center" vertical="center"/>
    </xf>
    <xf numFmtId="0" fontId="1" fillId="4"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5" borderId="0" xfId="0" applyFont="1" applyFill="1" applyAlignment="1">
      <alignment horizontal="center" vertical="center"/>
    </xf>
    <xf numFmtId="0" fontId="1" fillId="5" borderId="1" xfId="0" applyFont="1" applyFill="1" applyBorder="1" applyAlignment="1">
      <alignment horizontal="center" vertical="center"/>
    </xf>
    <xf numFmtId="0" fontId="1" fillId="6" borderId="2" xfId="0" applyFont="1" applyFill="1" applyBorder="1" applyAlignment="1">
      <alignment horizontal="center"/>
    </xf>
    <xf numFmtId="0" fontId="8" fillId="0" borderId="32"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8" fillId="0" borderId="27" xfId="0" applyFont="1" applyBorder="1" applyAlignment="1" applyProtection="1">
      <alignment horizontal="center" vertical="center"/>
      <protection hidden="1"/>
    </xf>
    <xf numFmtId="0" fontId="9" fillId="0" borderId="31"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9" fontId="7" fillId="0" borderId="7" xfId="0" applyNumberFormat="1" applyFont="1" applyBorder="1" applyAlignment="1" applyProtection="1">
      <alignment horizontal="center" vertical="center" wrapText="1"/>
      <protection hidden="1"/>
    </xf>
    <xf numFmtId="9" fontId="7" fillId="0" borderId="10" xfId="0" applyNumberFormat="1" applyFont="1" applyBorder="1" applyAlignment="1" applyProtection="1">
      <alignment horizontal="center" vertical="center" wrapText="1"/>
      <protection hidden="1"/>
    </xf>
    <xf numFmtId="9" fontId="7" fillId="0" borderId="9" xfId="0" applyNumberFormat="1" applyFont="1" applyBorder="1" applyAlignment="1" applyProtection="1">
      <alignment horizontal="center" vertical="center" wrapText="1"/>
      <protection hidden="1"/>
    </xf>
    <xf numFmtId="9" fontId="7" fillId="0" borderId="7" xfId="0" applyNumberFormat="1" applyFont="1" applyBorder="1" applyAlignment="1" applyProtection="1">
      <alignment horizontal="center" vertical="center" wrapText="1"/>
      <protection locked="0"/>
    </xf>
    <xf numFmtId="9" fontId="7" fillId="0" borderId="10" xfId="0" applyNumberFormat="1" applyFont="1" applyBorder="1" applyAlignment="1" applyProtection="1">
      <alignment horizontal="center" vertical="center" wrapText="1"/>
      <protection locked="0"/>
    </xf>
    <xf numFmtId="9" fontId="7" fillId="0" borderId="9" xfId="0" applyNumberFormat="1" applyFont="1" applyBorder="1" applyAlignment="1" applyProtection="1">
      <alignment horizontal="center" vertical="center" wrapText="1"/>
      <protection locked="0"/>
    </xf>
    <xf numFmtId="9" fontId="9" fillId="0" borderId="7" xfId="0" applyNumberFormat="1" applyFont="1" applyBorder="1" applyAlignment="1" applyProtection="1">
      <alignment horizontal="center" vertical="center" wrapText="1"/>
      <protection hidden="1"/>
    </xf>
    <xf numFmtId="9" fontId="9" fillId="0" borderId="10" xfId="0" applyNumberFormat="1" applyFont="1" applyBorder="1" applyAlignment="1" applyProtection="1">
      <alignment horizontal="center" vertical="center" wrapText="1"/>
      <protection hidden="1"/>
    </xf>
    <xf numFmtId="9" fontId="9" fillId="0" borderId="9" xfId="0" applyNumberFormat="1" applyFont="1" applyBorder="1" applyAlignment="1" applyProtection="1">
      <alignment horizontal="center" vertical="center" wrapText="1"/>
      <protection hidden="1"/>
    </xf>
    <xf numFmtId="0" fontId="7" fillId="0" borderId="27" xfId="0" applyFont="1" applyBorder="1" applyAlignment="1">
      <alignment horizontal="center" vertical="center"/>
    </xf>
    <xf numFmtId="0" fontId="7" fillId="0" borderId="27"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protection locked="0"/>
    </xf>
    <xf numFmtId="0" fontId="6" fillId="0" borderId="27" xfId="0" applyFont="1" applyBorder="1" applyAlignment="1" applyProtection="1">
      <alignment horizontal="center" vertical="center" wrapText="1"/>
      <protection hidden="1"/>
    </xf>
    <xf numFmtId="9" fontId="7" fillId="0" borderId="27" xfId="0" applyNumberFormat="1" applyFont="1" applyBorder="1" applyAlignment="1" applyProtection="1">
      <alignment horizontal="center" vertical="center" wrapText="1"/>
      <protection hidden="1"/>
    </xf>
    <xf numFmtId="9" fontId="7" fillId="0" borderId="27" xfId="0" applyNumberFormat="1" applyFont="1" applyBorder="1" applyAlignment="1" applyProtection="1">
      <alignment horizontal="center" vertical="center" wrapText="1"/>
      <protection locked="0"/>
    </xf>
    <xf numFmtId="9" fontId="9" fillId="0" borderId="27" xfId="0" applyNumberFormat="1" applyFont="1" applyBorder="1" applyAlignment="1" applyProtection="1">
      <alignment horizontal="center" vertical="center" wrapText="1"/>
      <protection hidden="1"/>
    </xf>
    <xf numFmtId="0" fontId="7" fillId="0" borderId="32" xfId="0" applyFont="1" applyBorder="1" applyAlignment="1" applyProtection="1">
      <alignment horizontal="center" vertical="center" wrapText="1"/>
      <protection locked="0"/>
    </xf>
    <xf numFmtId="0" fontId="12" fillId="0" borderId="45"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1" xfId="0" applyFont="1" applyBorder="1" applyAlignment="1">
      <alignment horizontal="center" vertical="center" wrapText="1"/>
    </xf>
    <xf numFmtId="9" fontId="12" fillId="0" borderId="43" xfId="0" applyNumberFormat="1" applyFont="1" applyBorder="1" applyAlignment="1">
      <alignment horizontal="center" vertical="center" wrapText="1"/>
    </xf>
    <xf numFmtId="9" fontId="12" fillId="0" borderId="39" xfId="0" applyNumberFormat="1" applyFont="1" applyBorder="1" applyAlignment="1">
      <alignment horizontal="center" vertical="center" wrapText="1"/>
    </xf>
    <xf numFmtId="9" fontId="12" fillId="0" borderId="42" xfId="0" applyNumberFormat="1" applyFont="1" applyBorder="1" applyAlignment="1">
      <alignment horizontal="center" vertical="center" wrapText="1"/>
    </xf>
    <xf numFmtId="0" fontId="7" fillId="0" borderId="32" xfId="0" applyFont="1" applyBorder="1" applyAlignment="1" applyProtection="1">
      <alignment horizontal="center" vertical="center"/>
      <protection locked="0"/>
    </xf>
    <xf numFmtId="0" fontId="6" fillId="0" borderId="32" xfId="0" applyFont="1" applyBorder="1" applyAlignment="1" applyProtection="1">
      <alignment horizontal="center" vertical="center" wrapText="1"/>
      <protection hidden="1"/>
    </xf>
    <xf numFmtId="9" fontId="7" fillId="0" borderId="32" xfId="0" applyNumberFormat="1" applyFont="1" applyBorder="1" applyAlignment="1" applyProtection="1">
      <alignment horizontal="center" vertical="center" wrapText="1"/>
      <protection hidden="1"/>
    </xf>
    <xf numFmtId="9" fontId="7" fillId="0" borderId="32" xfId="0" applyNumberFormat="1" applyFont="1" applyBorder="1" applyAlignment="1" applyProtection="1">
      <alignment horizontal="center" vertical="center" wrapText="1"/>
      <protection locked="0"/>
    </xf>
    <xf numFmtId="9" fontId="9" fillId="0" borderId="32" xfId="0" applyNumberFormat="1" applyFont="1" applyBorder="1" applyAlignment="1" applyProtection="1">
      <alignment horizontal="center" vertical="center" wrapText="1"/>
      <protection hidden="1"/>
    </xf>
    <xf numFmtId="14" fontId="7" fillId="0" borderId="35" xfId="0" applyNumberFormat="1" applyFont="1" applyBorder="1" applyAlignment="1" applyProtection="1">
      <alignment horizontal="center" vertical="center"/>
      <protection locked="0"/>
    </xf>
    <xf numFmtId="14" fontId="7" fillId="0" borderId="36" xfId="0" applyNumberFormat="1" applyFont="1" applyBorder="1" applyAlignment="1" applyProtection="1">
      <alignment horizontal="center" vertical="center"/>
      <protection locked="0"/>
    </xf>
    <xf numFmtId="0" fontId="7" fillId="0" borderId="3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6" fillId="0" borderId="32"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7" fillId="0" borderId="7" xfId="0" quotePrefix="1" applyFont="1" applyBorder="1" applyAlignment="1" applyProtection="1">
      <alignment horizontal="center" vertical="center" wrapText="1"/>
      <protection locked="0"/>
    </xf>
    <xf numFmtId="0" fontId="7" fillId="0" borderId="10" xfId="0" quotePrefix="1" applyFont="1" applyBorder="1" applyAlignment="1" applyProtection="1">
      <alignment horizontal="center" vertical="center" wrapText="1"/>
      <protection locked="0"/>
    </xf>
    <xf numFmtId="0" fontId="7" fillId="0" borderId="27" xfId="0" quotePrefix="1" applyFont="1" applyBorder="1" applyAlignment="1" applyProtection="1">
      <alignment horizontal="center" vertical="center" wrapText="1"/>
      <protection locked="0"/>
    </xf>
    <xf numFmtId="0" fontId="7" fillId="0" borderId="32" xfId="0" applyFont="1" applyBorder="1" applyAlignment="1">
      <alignment horizontal="center" vertical="center"/>
    </xf>
    <xf numFmtId="0" fontId="7" fillId="0" borderId="32" xfId="0" quotePrefix="1"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9" fontId="9" fillId="0" borderId="7" xfId="0" applyNumberFormat="1" applyFont="1" applyBorder="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9" fontId="9" fillId="0" borderId="9" xfId="0" applyNumberFormat="1"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27" xfId="0" applyFont="1" applyBorder="1" applyAlignment="1">
      <alignment horizontal="center" vertical="center"/>
    </xf>
    <xf numFmtId="0" fontId="8" fillId="0" borderId="27" xfId="0" applyFont="1" applyBorder="1" applyAlignment="1" applyProtection="1">
      <alignment horizontal="center" vertical="center" wrapText="1"/>
      <protection hidden="1"/>
    </xf>
    <xf numFmtId="9" fontId="9" fillId="0" borderId="27" xfId="0" applyNumberFormat="1" applyFont="1" applyBorder="1" applyAlignment="1" applyProtection="1">
      <alignment horizontal="center" vertical="center" wrapText="1"/>
      <protection locked="0"/>
    </xf>
    <xf numFmtId="0" fontId="9" fillId="0" borderId="9" xfId="0" applyFont="1" applyBorder="1" applyAlignment="1">
      <alignment horizontal="center" vertical="center"/>
    </xf>
    <xf numFmtId="0" fontId="9" fillId="0" borderId="10"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32" xfId="0" applyFont="1" applyBorder="1" applyAlignment="1">
      <alignment horizontal="center" vertical="center"/>
    </xf>
    <xf numFmtId="0" fontId="9" fillId="0" borderId="32" xfId="0" quotePrefix="1" applyFont="1" applyBorder="1" applyAlignment="1" applyProtection="1">
      <alignment horizontal="center" vertical="center" wrapText="1"/>
      <protection locked="0"/>
    </xf>
    <xf numFmtId="0" fontId="9" fillId="0" borderId="32" xfId="0" applyFont="1" applyBorder="1" applyAlignment="1" applyProtection="1">
      <alignment horizontal="center" vertical="center"/>
      <protection locked="0"/>
    </xf>
    <xf numFmtId="0" fontId="8" fillId="0" borderId="32" xfId="0" applyFont="1" applyBorder="1" applyAlignment="1" applyProtection="1">
      <alignment horizontal="center" vertical="center" wrapText="1"/>
      <protection hidden="1"/>
    </xf>
    <xf numFmtId="9" fontId="9" fillId="0" borderId="32" xfId="0" applyNumberFormat="1" applyFont="1" applyBorder="1" applyAlignment="1" applyProtection="1">
      <alignment horizontal="center" vertical="center" wrapText="1"/>
      <protection locked="0"/>
    </xf>
    <xf numFmtId="0" fontId="9" fillId="0" borderId="31"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7" xfId="0" quotePrefix="1" applyFont="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8" fillId="10" borderId="32" xfId="0" applyFont="1" applyFill="1" applyBorder="1" applyAlignment="1" applyProtection="1">
      <alignment horizontal="center" vertical="center"/>
      <protection hidden="1"/>
    </xf>
    <xf numFmtId="0" fontId="8" fillId="10" borderId="10" xfId="0" applyFont="1" applyFill="1" applyBorder="1" applyAlignment="1" applyProtection="1">
      <alignment horizontal="center" vertical="center"/>
      <protection hidden="1"/>
    </xf>
    <xf numFmtId="0" fontId="8" fillId="10" borderId="9" xfId="0" applyFont="1" applyFill="1" applyBorder="1" applyAlignment="1" applyProtection="1">
      <alignment horizontal="center" vertical="center"/>
      <protection hidden="1"/>
    </xf>
    <xf numFmtId="0" fontId="8" fillId="10" borderId="7" xfId="0" applyFont="1" applyFill="1" applyBorder="1" applyAlignment="1" applyProtection="1">
      <alignment horizontal="center" vertical="center"/>
      <protection hidden="1"/>
    </xf>
    <xf numFmtId="0" fontId="9" fillId="2" borderId="32"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2" xfId="0" applyFont="1" applyBorder="1" applyAlignment="1">
      <alignment horizontal="center" vertical="center" wrapText="1"/>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8" fillId="8" borderId="7" xfId="0" applyFont="1" applyFill="1" applyBorder="1" applyAlignment="1">
      <alignment horizontal="center" vertical="center" textRotation="90"/>
    </xf>
    <xf numFmtId="0" fontId="8" fillId="8" borderId="10"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7"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29"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21" xfId="0" applyFont="1" applyFill="1" applyBorder="1" applyAlignment="1">
      <alignment horizontal="center" vertical="center"/>
    </xf>
    <xf numFmtId="0" fontId="8" fillId="8" borderId="19" xfId="0" applyFont="1" applyFill="1" applyBorder="1" applyAlignment="1">
      <alignment horizontal="center" vertical="center"/>
    </xf>
    <xf numFmtId="0" fontId="8" fillId="8" borderId="22" xfId="0" applyFont="1" applyFill="1" applyBorder="1" applyAlignment="1">
      <alignment horizontal="center" vertical="center"/>
    </xf>
    <xf numFmtId="0" fontId="8" fillId="8" borderId="23" xfId="0" applyFont="1" applyFill="1" applyBorder="1" applyAlignment="1">
      <alignment horizontal="center" vertical="center" textRotation="90"/>
    </xf>
    <xf numFmtId="0" fontId="8" fillId="8" borderId="25" xfId="0" applyFont="1" applyFill="1" applyBorder="1" applyAlignment="1">
      <alignment horizontal="center" vertical="center" textRotation="90"/>
    </xf>
    <xf numFmtId="0" fontId="8" fillId="8" borderId="26" xfId="0" applyFont="1" applyFill="1" applyBorder="1" applyAlignment="1">
      <alignment horizontal="center" vertical="center" textRotation="90"/>
    </xf>
    <xf numFmtId="0" fontId="8" fillId="8" borderId="8" xfId="0" applyFont="1" applyFill="1" applyBorder="1" applyAlignment="1">
      <alignment horizontal="center" vertical="center"/>
    </xf>
    <xf numFmtId="0" fontId="8" fillId="8" borderId="28" xfId="0" applyFont="1" applyFill="1" applyBorder="1" applyAlignment="1">
      <alignment horizontal="center" vertical="center"/>
    </xf>
    <xf numFmtId="0" fontId="8" fillId="8" borderId="9" xfId="0" applyFont="1" applyFill="1" applyBorder="1" applyAlignment="1">
      <alignment horizontal="center" vertical="center"/>
    </xf>
    <xf numFmtId="0" fontId="8" fillId="8" borderId="18"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8"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8"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8" fillId="8" borderId="7" xfId="0" applyFont="1" applyFill="1" applyBorder="1" applyAlignment="1">
      <alignment horizontal="center" vertical="center" textRotation="90" wrapText="1"/>
    </xf>
    <xf numFmtId="0" fontId="8" fillId="8" borderId="10" xfId="0" applyFont="1" applyFill="1" applyBorder="1" applyAlignment="1">
      <alignment horizontal="center" vertical="center" textRotation="90" wrapText="1"/>
    </xf>
    <xf numFmtId="0" fontId="8" fillId="8" borderId="27" xfId="0" applyFont="1" applyFill="1" applyBorder="1" applyAlignment="1">
      <alignment horizontal="center" vertical="center" textRotation="90"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2" xfId="0" applyFont="1" applyBorder="1" applyAlignment="1">
      <alignment horizontal="left" vertical="center" wrapText="1"/>
    </xf>
    <xf numFmtId="0" fontId="9" fillId="0" borderId="9" xfId="0" applyFont="1" applyBorder="1" applyAlignment="1" applyProtection="1">
      <alignment horizontal="center" vertical="center" textRotation="90" wrapText="1"/>
      <protection locked="0"/>
    </xf>
    <xf numFmtId="9" fontId="9" fillId="0" borderId="9" xfId="4" applyFont="1" applyBorder="1" applyAlignment="1">
      <alignment horizontal="center" vertical="center" wrapText="1"/>
    </xf>
    <xf numFmtId="0" fontId="8" fillId="0" borderId="9" xfId="0" applyFont="1" applyBorder="1" applyAlignment="1" applyProtection="1">
      <alignment horizontal="center" vertical="center" textRotation="90" wrapText="1"/>
      <protection hidden="1"/>
    </xf>
    <xf numFmtId="14" fontId="9" fillId="0" borderId="36" xfId="0" applyNumberFormat="1" applyFont="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9" fillId="0" borderId="8"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hidden="1"/>
    </xf>
    <xf numFmtId="9" fontId="9" fillId="0" borderId="8" xfId="0" applyNumberFormat="1" applyFont="1" applyBorder="1" applyAlignment="1" applyProtection="1">
      <alignment horizontal="center" vertical="center" wrapText="1"/>
      <protection hidden="1"/>
    </xf>
    <xf numFmtId="9" fontId="9" fillId="0" borderId="8" xfId="0" applyNumberFormat="1" applyFont="1" applyBorder="1" applyAlignment="1" applyProtection="1">
      <alignment horizontal="center" vertical="center" wrapText="1"/>
      <protection locked="0"/>
    </xf>
    <xf numFmtId="0" fontId="8" fillId="10" borderId="8" xfId="0" applyFont="1" applyFill="1" applyBorder="1" applyAlignment="1" applyProtection="1">
      <alignment horizontal="center" vertical="center"/>
      <protection hidden="1"/>
    </xf>
    <xf numFmtId="0" fontId="9" fillId="0" borderId="8" xfId="0" applyFont="1" applyBorder="1" applyAlignment="1">
      <alignment vertical="center" wrapText="1"/>
    </xf>
    <xf numFmtId="14" fontId="9" fillId="0" borderId="8" xfId="0" applyNumberFormat="1" applyFont="1" applyBorder="1" applyAlignment="1" applyProtection="1">
      <alignment horizontal="center" vertical="center" wrapText="1"/>
      <protection locked="0"/>
    </xf>
    <xf numFmtId="14" fontId="9" fillId="0" borderId="8" xfId="0" applyNumberFormat="1" applyFont="1" applyBorder="1" applyAlignment="1" applyProtection="1">
      <alignment horizontal="center" vertical="center"/>
      <protection locked="0"/>
    </xf>
    <xf numFmtId="0" fontId="15" fillId="0" borderId="10" xfId="0" applyFont="1" applyBorder="1" applyAlignment="1" applyProtection="1">
      <alignment horizontal="center" vertical="center" wrapText="1"/>
      <protection locked="0"/>
    </xf>
    <xf numFmtId="9" fontId="1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hidden="1"/>
    </xf>
    <xf numFmtId="0" fontId="14" fillId="0" borderId="33" xfId="0" applyFont="1" applyBorder="1" applyAlignment="1" applyProtection="1">
      <alignment horizontal="center" vertical="center" textRotation="90" wrapText="1"/>
      <protection hidden="1"/>
    </xf>
    <xf numFmtId="0" fontId="14" fillId="0" borderId="8" xfId="0" applyFont="1" applyBorder="1" applyAlignment="1" applyProtection="1">
      <alignment horizontal="center" vertical="center" textRotation="90" wrapText="1"/>
      <protection hidden="1"/>
    </xf>
    <xf numFmtId="0" fontId="17" fillId="2" borderId="32" xfId="0" applyFont="1" applyFill="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7" xfId="0" quotePrefix="1" applyFont="1" applyBorder="1" applyAlignment="1" applyProtection="1">
      <alignment horizontal="center" vertical="center" wrapText="1"/>
      <protection locked="0"/>
    </xf>
    <xf numFmtId="0" fontId="15" fillId="0" borderId="8" xfId="0" applyFont="1" applyBorder="1" applyAlignment="1" applyProtection="1">
      <alignment horizontal="justify" vertical="center" wrapText="1"/>
      <protection locked="0"/>
    </xf>
    <xf numFmtId="0" fontId="9" fillId="0" borderId="9" xfId="0" applyFont="1" applyBorder="1" applyAlignment="1" applyProtection="1">
      <alignment horizontal="justify" vertical="center" wrapText="1"/>
      <protection locked="0"/>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protection locked="0"/>
    </xf>
    <xf numFmtId="9" fontId="9" fillId="0" borderId="9" xfId="0" applyNumberFormat="1" applyFont="1" applyBorder="1" applyAlignment="1" applyProtection="1">
      <alignment horizontal="center" vertical="center"/>
      <protection hidden="1"/>
    </xf>
    <xf numFmtId="164" fontId="9" fillId="0" borderId="9" xfId="4" applyNumberFormat="1" applyFont="1" applyBorder="1" applyAlignment="1">
      <alignment horizontal="center" vertical="center"/>
    </xf>
    <xf numFmtId="9" fontId="9" fillId="0" borderId="10" xfId="0" applyNumberFormat="1" applyFont="1" applyBorder="1" applyAlignment="1" applyProtection="1">
      <alignment horizontal="center" vertical="center"/>
      <protection hidden="1"/>
    </xf>
    <xf numFmtId="0" fontId="6" fillId="0" borderId="9" xfId="0" applyFont="1" applyBorder="1" applyAlignment="1" applyProtection="1">
      <alignment horizontal="center" vertical="center" textRotation="90"/>
      <protection hidden="1"/>
    </xf>
    <xf numFmtId="0" fontId="9" fillId="0" borderId="10" xfId="0" applyFont="1" applyBorder="1" applyAlignment="1" applyProtection="1">
      <alignment horizontal="center" vertical="center" textRotation="90"/>
      <protection locked="0"/>
    </xf>
    <xf numFmtId="14" fontId="9" fillId="0" borderId="36"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hidden="1"/>
    </xf>
    <xf numFmtId="0" fontId="15" fillId="0" borderId="8"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hidden="1"/>
    </xf>
    <xf numFmtId="9" fontId="15" fillId="0" borderId="8" xfId="0" applyNumberFormat="1" applyFont="1" applyBorder="1" applyAlignment="1" applyProtection="1">
      <alignment horizontal="center" vertical="center" wrapText="1"/>
      <protection hidden="1"/>
    </xf>
    <xf numFmtId="9" fontId="15" fillId="0" borderId="8" xfId="0" applyNumberFormat="1" applyFont="1" applyBorder="1" applyAlignment="1" applyProtection="1">
      <alignment horizontal="center" vertical="center" wrapText="1"/>
      <protection locked="0"/>
    </xf>
    <xf numFmtId="0" fontId="14" fillId="0" borderId="8" xfId="0" applyFont="1" applyBorder="1" applyAlignment="1" applyProtection="1">
      <alignment horizontal="center" vertical="center"/>
      <protection hidden="1"/>
    </xf>
    <xf numFmtId="0" fontId="14" fillId="0" borderId="10" xfId="0" applyFont="1" applyBorder="1" applyAlignment="1" applyProtection="1">
      <alignment horizontal="center" vertical="center"/>
      <protection hidden="1"/>
    </xf>
    <xf numFmtId="0" fontId="14" fillId="0" borderId="7" xfId="0" applyFont="1" applyBorder="1" applyAlignment="1" applyProtection="1">
      <alignment horizontal="center" vertical="center" wrapText="1"/>
      <protection hidden="1"/>
    </xf>
    <xf numFmtId="0" fontId="14" fillId="0" borderId="7" xfId="0" applyFont="1" applyBorder="1" applyAlignment="1" applyProtection="1">
      <alignment horizontal="center" vertical="center"/>
      <protection hidden="1"/>
    </xf>
    <xf numFmtId="0" fontId="15" fillId="0" borderId="32" xfId="0" applyFont="1" applyBorder="1" applyAlignment="1" applyProtection="1">
      <alignment horizontal="center" vertical="center" textRotation="90"/>
      <protection locked="0"/>
    </xf>
    <xf numFmtId="0" fontId="15" fillId="0" borderId="7" xfId="0" applyFont="1" applyBorder="1" applyAlignment="1" applyProtection="1">
      <alignment horizontal="center" vertical="center" textRotation="90"/>
      <protection locked="0"/>
    </xf>
    <xf numFmtId="0" fontId="14" fillId="0" borderId="32" xfId="0" applyFont="1" applyBorder="1" applyAlignment="1" applyProtection="1">
      <alignment horizontal="center" vertical="center" wrapText="1"/>
      <protection hidden="1"/>
    </xf>
    <xf numFmtId="0" fontId="14" fillId="0" borderId="32" xfId="0" applyFont="1" applyBorder="1" applyAlignment="1" applyProtection="1">
      <alignment horizontal="center" vertical="center"/>
      <protection hidden="1"/>
    </xf>
    <xf numFmtId="0" fontId="17" fillId="0" borderId="7" xfId="0" applyFont="1" applyBorder="1" applyAlignment="1" applyProtection="1">
      <alignment horizontal="center" vertical="center" wrapText="1"/>
      <protection locked="0"/>
    </xf>
    <xf numFmtId="0" fontId="17" fillId="0" borderId="7" xfId="0" quotePrefix="1" applyFont="1" applyBorder="1" applyAlignment="1" applyProtection="1">
      <alignment horizontal="center" vertical="center" wrapText="1"/>
      <protection locked="0"/>
    </xf>
    <xf numFmtId="0" fontId="16" fillId="8" borderId="12" xfId="0" applyFont="1" applyFill="1" applyBorder="1" applyAlignment="1">
      <alignment horizontal="center" vertical="center"/>
    </xf>
  </cellXfs>
  <cellStyles count="5">
    <cellStyle name="Normal" xfId="0" builtinId="0"/>
    <cellStyle name="Normal - Style1 2" xfId="1" xr:uid="{3A8170E2-3CF7-4EF9-9B3E-D29C0150FB2D}"/>
    <cellStyle name="Normal 2" xfId="3" xr:uid="{D3EBCC32-8E8F-47C7-B67C-CE6B4A1BB937}"/>
    <cellStyle name="Normal 2 2" xfId="2" xr:uid="{FE382BDD-CCDB-49C3-935D-BA0A3164582A}"/>
    <cellStyle name="Porcentaje 2" xfId="4" xr:uid="{64715E9D-39DD-4A10-A48F-079B63C9C8E2}"/>
  </cellStyles>
  <dxfs count="719">
    <dxf>
      <fill>
        <patternFill>
          <bgColor theme="5" tint="-0.24994659260841701"/>
        </patternFill>
      </fill>
    </dxf>
    <dxf>
      <fill>
        <patternFill>
          <bgColor theme="9" tint="-0.24994659260841701"/>
        </patternFill>
      </fill>
    </dxf>
    <dxf>
      <fill>
        <patternFill>
          <bgColor theme="5"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9" tint="-0.24994659260841701"/>
        </patternFill>
      </fill>
    </dxf>
    <dxf>
      <fill>
        <patternFill>
          <bgColor theme="5"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5"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5"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1" defaultTableStyle="TableStyleMedium2" defaultPivotStyle="PivotStyleLight16">
    <tableStyle name="Invisible" pivot="0" table="0" count="0" xr9:uid="{DC7BAD3D-A41E-4D71-899D-467A81EB176F}"/>
  </tableStyles>
  <colors>
    <mruColors>
      <color rgb="FFEB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aria Berenice Parra Parraga" id="{40C0F9E1-65DE-452C-9D30-1932401E7B2B}" userId="S::maria.parra@unp.gov.co::84470d47-003b-42df-8872-362e9d95d533" providerId="AD"/>
  <person displayName="Silenia Neira Torres" id="{1FB3A486-87AF-4945-98EF-A4012F20E78C}" userId="S::silenia.neira@unp.gov.co::2042f904-a006-4a1d-a196-b020945d9574"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26" dT="2023-11-02T23:13:24.56" personId="{1FB3A486-87AF-4945-98EF-A4012F20E78C}" id="{95D97D27-1FF6-4CEF-8844-6EC4D21804CC}">
    <text>Estos controles sobran, pues no tienen causa asociada</text>
  </threadedComment>
  <threadedComment ref="I374" dT="2023-11-07T19:15:47.10" personId="{40C0F9E1-65DE-452C-9D30-1932401E7B2B}" id="{BCAF8200-F9F8-4128-9DDE-4D6FCBFC88ED}">
    <text>Numero de  actualizaciones realizadas de enero a octubre 1430	1441	1458	1426	1443	1422	1411	1384	1439	1460
Total 14314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7C45-9B88-4252-A27F-9DD86D24A4D6}">
  <sheetPr>
    <pageSetUpPr fitToPage="1"/>
  </sheetPr>
  <dimension ref="B5:G24"/>
  <sheetViews>
    <sheetView zoomScaleNormal="100" workbookViewId="0">
      <selection activeCell="L11" sqref="L11"/>
    </sheetView>
  </sheetViews>
  <sheetFormatPr baseColWidth="10" defaultRowHeight="15" x14ac:dyDescent="0.25"/>
  <cols>
    <col min="2" max="2" width="26.28515625" customWidth="1"/>
    <col min="3" max="3" width="44.140625" bestFit="1" customWidth="1"/>
    <col min="4" max="4" width="13" customWidth="1"/>
    <col min="5" max="5" width="15" customWidth="1"/>
    <col min="6" max="6" width="11.7109375" customWidth="1"/>
  </cols>
  <sheetData>
    <row r="5" spans="2:7" ht="30" customHeight="1" x14ac:dyDescent="0.25">
      <c r="B5" s="2" t="s">
        <v>92</v>
      </c>
      <c r="C5" s="2" t="s">
        <v>91</v>
      </c>
      <c r="D5" s="3" t="s">
        <v>104</v>
      </c>
      <c r="E5" s="3" t="s">
        <v>90</v>
      </c>
      <c r="F5" s="3" t="s">
        <v>89</v>
      </c>
      <c r="G5" s="3" t="s">
        <v>88</v>
      </c>
    </row>
    <row r="6" spans="2:7" x14ac:dyDescent="0.25">
      <c r="B6" s="184" t="s">
        <v>93</v>
      </c>
      <c r="C6" s="4" t="s">
        <v>20</v>
      </c>
      <c r="D6" s="11">
        <v>4</v>
      </c>
      <c r="E6" s="11">
        <v>1</v>
      </c>
      <c r="F6" s="11"/>
      <c r="G6" s="11">
        <v>5</v>
      </c>
    </row>
    <row r="7" spans="2:7" x14ac:dyDescent="0.25">
      <c r="B7" s="185"/>
      <c r="C7" s="4" t="s">
        <v>21</v>
      </c>
      <c r="D7" s="11">
        <v>2</v>
      </c>
      <c r="E7" s="11"/>
      <c r="F7" s="11">
        <v>1</v>
      </c>
      <c r="G7" s="11">
        <v>3</v>
      </c>
    </row>
    <row r="8" spans="2:7" x14ac:dyDescent="0.25">
      <c r="B8" s="185"/>
      <c r="C8" s="4" t="s">
        <v>103</v>
      </c>
      <c r="D8" s="11">
        <v>2</v>
      </c>
      <c r="E8" s="11"/>
      <c r="F8" s="11"/>
      <c r="G8" s="11">
        <v>2</v>
      </c>
    </row>
    <row r="9" spans="2:7" x14ac:dyDescent="0.25">
      <c r="B9" s="185"/>
      <c r="C9" s="4" t="s">
        <v>97</v>
      </c>
      <c r="D9" s="11">
        <v>3</v>
      </c>
      <c r="E9" s="11"/>
      <c r="F9" s="11">
        <v>1</v>
      </c>
      <c r="G9" s="11">
        <v>4</v>
      </c>
    </row>
    <row r="10" spans="2:7" x14ac:dyDescent="0.25">
      <c r="B10" s="185"/>
      <c r="C10" s="4" t="s">
        <v>23</v>
      </c>
      <c r="D10" s="11">
        <v>5</v>
      </c>
      <c r="E10" s="11"/>
      <c r="F10" s="11"/>
      <c r="G10" s="11">
        <v>5</v>
      </c>
    </row>
    <row r="11" spans="2:7" x14ac:dyDescent="0.25">
      <c r="B11" s="186" t="s">
        <v>94</v>
      </c>
      <c r="C11" s="5" t="s">
        <v>30</v>
      </c>
      <c r="D11" s="10">
        <v>2</v>
      </c>
      <c r="E11" s="10">
        <v>1</v>
      </c>
      <c r="F11" s="10"/>
      <c r="G11" s="10">
        <v>3</v>
      </c>
    </row>
    <row r="12" spans="2:7" x14ac:dyDescent="0.25">
      <c r="B12" s="186"/>
      <c r="C12" s="5" t="s">
        <v>40</v>
      </c>
      <c r="D12" s="10">
        <v>7</v>
      </c>
      <c r="E12" s="10">
        <v>1</v>
      </c>
      <c r="F12" s="10">
        <v>2</v>
      </c>
      <c r="G12" s="10">
        <v>10</v>
      </c>
    </row>
    <row r="13" spans="2:7" x14ac:dyDescent="0.25">
      <c r="B13" s="186"/>
      <c r="C13" s="5" t="s">
        <v>46</v>
      </c>
      <c r="D13" s="10">
        <v>1</v>
      </c>
      <c r="E13" s="10">
        <v>3</v>
      </c>
      <c r="F13" s="10"/>
      <c r="G13" s="10">
        <v>4</v>
      </c>
    </row>
    <row r="14" spans="2:7" x14ac:dyDescent="0.25">
      <c r="B14" s="186"/>
      <c r="C14" s="5" t="s">
        <v>45</v>
      </c>
      <c r="D14" s="10">
        <v>1</v>
      </c>
      <c r="E14" s="10">
        <v>1</v>
      </c>
      <c r="F14" s="10"/>
      <c r="G14" s="10">
        <v>2</v>
      </c>
    </row>
    <row r="15" spans="2:7" x14ac:dyDescent="0.25">
      <c r="B15" s="187" t="s">
        <v>95</v>
      </c>
      <c r="C15" s="6" t="s">
        <v>69</v>
      </c>
      <c r="D15" s="9">
        <v>2</v>
      </c>
      <c r="E15" s="9">
        <v>1</v>
      </c>
      <c r="F15" s="9"/>
      <c r="G15" s="9">
        <v>3</v>
      </c>
    </row>
    <row r="16" spans="2:7" x14ac:dyDescent="0.25">
      <c r="B16" s="187"/>
      <c r="C16" s="6" t="s">
        <v>75</v>
      </c>
      <c r="D16" s="9">
        <v>2</v>
      </c>
      <c r="E16" s="9"/>
      <c r="F16" s="9"/>
      <c r="G16" s="9">
        <v>2</v>
      </c>
    </row>
    <row r="17" spans="2:7" x14ac:dyDescent="0.25">
      <c r="B17" s="187"/>
      <c r="C17" s="6" t="s">
        <v>52</v>
      </c>
      <c r="D17" s="9">
        <v>1</v>
      </c>
      <c r="E17" s="9">
        <v>1</v>
      </c>
      <c r="F17" s="9"/>
      <c r="G17" s="9">
        <v>2</v>
      </c>
    </row>
    <row r="18" spans="2:7" x14ac:dyDescent="0.25">
      <c r="B18" s="187"/>
      <c r="C18" s="6" t="s">
        <v>57</v>
      </c>
      <c r="D18" s="9"/>
      <c r="E18" s="9">
        <v>1</v>
      </c>
      <c r="F18" s="9">
        <v>5</v>
      </c>
      <c r="G18" s="9">
        <v>6</v>
      </c>
    </row>
    <row r="19" spans="2:7" x14ac:dyDescent="0.25">
      <c r="B19" s="187"/>
      <c r="C19" s="6" t="s">
        <v>84</v>
      </c>
      <c r="D19" s="9"/>
      <c r="E19" s="9"/>
      <c r="F19" s="9">
        <v>2</v>
      </c>
      <c r="G19" s="9">
        <v>2</v>
      </c>
    </row>
    <row r="20" spans="2:7" x14ac:dyDescent="0.25">
      <c r="B20" s="187"/>
      <c r="C20" s="6" t="s">
        <v>348</v>
      </c>
      <c r="D20" s="9">
        <v>2</v>
      </c>
      <c r="E20" s="9">
        <v>1</v>
      </c>
      <c r="F20" s="9">
        <v>1</v>
      </c>
      <c r="G20" s="9">
        <v>4</v>
      </c>
    </row>
    <row r="21" spans="2:7" x14ac:dyDescent="0.25">
      <c r="B21" s="187"/>
      <c r="C21" s="6" t="s">
        <v>86</v>
      </c>
      <c r="D21" s="9">
        <v>4</v>
      </c>
      <c r="E21" s="9">
        <v>1</v>
      </c>
      <c r="F21" s="9"/>
      <c r="G21" s="9">
        <v>5</v>
      </c>
    </row>
    <row r="22" spans="2:7" x14ac:dyDescent="0.25">
      <c r="B22" s="188" t="s">
        <v>96</v>
      </c>
      <c r="C22" s="7" t="s">
        <v>66</v>
      </c>
      <c r="D22" s="8">
        <v>1</v>
      </c>
      <c r="E22" s="8">
        <v>1</v>
      </c>
      <c r="F22" s="8"/>
      <c r="G22" s="8">
        <v>2</v>
      </c>
    </row>
    <row r="23" spans="2:7" x14ac:dyDescent="0.25">
      <c r="B23" s="189"/>
      <c r="C23" s="7" t="s">
        <v>65</v>
      </c>
      <c r="D23" s="8">
        <v>4</v>
      </c>
      <c r="E23" s="8">
        <v>1</v>
      </c>
      <c r="F23" s="8"/>
      <c r="G23" s="8">
        <v>5</v>
      </c>
    </row>
    <row r="24" spans="2:7" x14ac:dyDescent="0.25">
      <c r="B24" s="190" t="s">
        <v>87</v>
      </c>
      <c r="C24" s="190"/>
      <c r="D24" s="1">
        <v>43</v>
      </c>
      <c r="E24" s="1">
        <v>14</v>
      </c>
      <c r="F24" s="1">
        <v>12</v>
      </c>
      <c r="G24" s="1">
        <v>69</v>
      </c>
    </row>
  </sheetData>
  <mergeCells count="5">
    <mergeCell ref="B6:B10"/>
    <mergeCell ref="B11:B14"/>
    <mergeCell ref="B15:B21"/>
    <mergeCell ref="B22:B23"/>
    <mergeCell ref="B24:C24"/>
  </mergeCells>
  <pageMargins left="1" right="1" top="1" bottom="1" header="0.5" footer="0.5"/>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2B0-1781-4F6C-8F3E-B987355E3382}">
  <sheetPr>
    <tabColor rgb="FF002060"/>
    <pageSetUpPr fitToPage="1"/>
  </sheetPr>
  <dimension ref="A1:BS423"/>
  <sheetViews>
    <sheetView tabSelected="1" zoomScale="50" zoomScaleNormal="50" zoomScaleSheetLayoutView="70" workbookViewId="0">
      <selection activeCell="A3" sqref="A3"/>
    </sheetView>
  </sheetViews>
  <sheetFormatPr baseColWidth="10" defaultRowHeight="30.75" x14ac:dyDescent="0.25"/>
  <cols>
    <col min="1" max="1" width="37" style="178" customWidth="1"/>
    <col min="2" max="2" width="8" style="178" customWidth="1"/>
    <col min="3" max="3" width="28.5703125" style="178" customWidth="1"/>
    <col min="4" max="4" width="39.42578125" style="178" customWidth="1"/>
    <col min="5" max="5" width="51.7109375" style="178" customWidth="1"/>
    <col min="6" max="6" width="53.85546875" style="13" customWidth="1"/>
    <col min="7" max="7" width="32.42578125" style="13" customWidth="1"/>
    <col min="8" max="8" width="32.7109375" style="178" customWidth="1"/>
    <col min="9" max="9" width="17.85546875" style="13" customWidth="1"/>
    <col min="10" max="10" width="19.85546875" style="13" customWidth="1"/>
    <col min="11" max="11" width="12.42578125" style="13" customWidth="1"/>
    <col min="12" max="12" width="27.28515625" style="13" customWidth="1"/>
    <col min="13" max="13" width="30.5703125" style="13" customWidth="1"/>
    <col min="14" max="14" width="30.85546875" style="13" customWidth="1"/>
    <col min="15" max="15" width="16.42578125" style="13" customWidth="1"/>
    <col min="16" max="16" width="25.42578125" style="13" customWidth="1"/>
    <col min="17" max="17" width="5.85546875" style="178" customWidth="1"/>
    <col min="18" max="18" width="149.28515625" style="13" customWidth="1"/>
    <col min="19" max="19" width="28" style="13" customWidth="1"/>
    <col min="20" max="20" width="9" style="13" customWidth="1"/>
    <col min="21" max="21" width="8.28515625" style="13" customWidth="1"/>
    <col min="22" max="22" width="10.7109375" style="13" customWidth="1"/>
    <col min="23" max="25" width="11.140625" style="13" customWidth="1"/>
    <col min="26" max="26" width="9.5703125" style="13" customWidth="1"/>
    <col min="27" max="27" width="8.85546875" style="13" customWidth="1"/>
    <col min="28" max="28" width="11.85546875" style="13" customWidth="1"/>
    <col min="29" max="29" width="7.5703125" style="13" customWidth="1"/>
    <col min="30" max="36" width="14.85546875" style="13" customWidth="1"/>
    <col min="37" max="37" width="80.140625" style="13" customWidth="1"/>
    <col min="38" max="38" width="37.5703125" style="179" customWidth="1"/>
    <col min="39" max="39" width="38.28515625" style="13" customWidth="1"/>
    <col min="40" max="16384" width="11.42578125" style="13"/>
  </cols>
  <sheetData>
    <row r="1" spans="1:71" ht="16.5" customHeight="1" x14ac:dyDescent="0.25">
      <c r="A1" s="394" t="s">
        <v>643</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5"/>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24" customHeight="1" thickBot="1" x14ac:dyDescent="0.3">
      <c r="A2" s="306"/>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8"/>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31.5" thickBot="1" x14ac:dyDescent="0.3">
      <c r="A3" s="14"/>
      <c r="B3" s="14"/>
      <c r="C3" s="15"/>
      <c r="D3" s="14"/>
      <c r="E3" s="14"/>
      <c r="F3" s="12"/>
      <c r="G3" s="12"/>
      <c r="H3" s="14"/>
      <c r="I3" s="12"/>
      <c r="J3" s="12"/>
      <c r="K3" s="12"/>
      <c r="L3" s="12"/>
      <c r="M3" s="12"/>
      <c r="N3" s="12"/>
      <c r="O3" s="12"/>
      <c r="P3" s="12"/>
      <c r="Q3" s="14"/>
      <c r="R3" s="12"/>
      <c r="S3" s="12"/>
      <c r="T3" s="12"/>
      <c r="U3" s="12"/>
      <c r="V3" s="12"/>
      <c r="W3" s="12"/>
      <c r="X3" s="12"/>
      <c r="Y3" s="12"/>
      <c r="Z3" s="12"/>
      <c r="AA3" s="12"/>
      <c r="AB3" s="12"/>
      <c r="AC3" s="12"/>
      <c r="AD3" s="12"/>
      <c r="AE3" s="12"/>
      <c r="AF3" s="12"/>
      <c r="AG3" s="12"/>
      <c r="AH3" s="12"/>
      <c r="AI3" s="12"/>
      <c r="AJ3" s="12"/>
      <c r="AK3" s="12"/>
      <c r="AL3" s="16"/>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71" x14ac:dyDescent="0.25">
      <c r="A4" s="329" t="s">
        <v>105</v>
      </c>
      <c r="B4" s="321"/>
      <c r="C4" s="321"/>
      <c r="D4" s="321"/>
      <c r="E4" s="321"/>
      <c r="F4" s="321"/>
      <c r="G4" s="321"/>
      <c r="H4" s="321"/>
      <c r="I4" s="330"/>
      <c r="J4" s="320" t="s">
        <v>106</v>
      </c>
      <c r="K4" s="321"/>
      <c r="L4" s="321"/>
      <c r="M4" s="321"/>
      <c r="N4" s="321"/>
      <c r="O4" s="321"/>
      <c r="P4" s="330"/>
      <c r="Q4" s="320" t="s">
        <v>107</v>
      </c>
      <c r="R4" s="321"/>
      <c r="S4" s="321"/>
      <c r="T4" s="321"/>
      <c r="U4" s="321"/>
      <c r="V4" s="321"/>
      <c r="W4" s="321"/>
      <c r="X4" s="321"/>
      <c r="Y4" s="321"/>
      <c r="Z4" s="321"/>
      <c r="AA4" s="321"/>
      <c r="AB4" s="321"/>
      <c r="AC4" s="330"/>
      <c r="AD4" s="320" t="s">
        <v>108</v>
      </c>
      <c r="AE4" s="321"/>
      <c r="AF4" s="321"/>
      <c r="AG4" s="321"/>
      <c r="AH4" s="321"/>
      <c r="AI4" s="321"/>
      <c r="AJ4" s="330"/>
      <c r="AK4" s="320" t="s">
        <v>109</v>
      </c>
      <c r="AL4" s="321"/>
      <c r="AM4" s="32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71" ht="26.25" customHeight="1" x14ac:dyDescent="0.25">
      <c r="A5" s="323" t="s">
        <v>5</v>
      </c>
      <c r="B5" s="309" t="s">
        <v>19</v>
      </c>
      <c r="C5" s="326" t="s">
        <v>110</v>
      </c>
      <c r="D5" s="318" t="s">
        <v>111</v>
      </c>
      <c r="E5" s="318" t="s">
        <v>112</v>
      </c>
      <c r="F5" s="328" t="s">
        <v>0</v>
      </c>
      <c r="G5" s="312" t="s">
        <v>1</v>
      </c>
      <c r="H5" s="312" t="s">
        <v>113</v>
      </c>
      <c r="I5" s="318" t="s">
        <v>114</v>
      </c>
      <c r="J5" s="313" t="s">
        <v>115</v>
      </c>
      <c r="K5" s="317" t="s">
        <v>116</v>
      </c>
      <c r="L5" s="312" t="s">
        <v>117</v>
      </c>
      <c r="M5" s="312" t="s">
        <v>118</v>
      </c>
      <c r="N5" s="315" t="s">
        <v>119</v>
      </c>
      <c r="O5" s="317" t="s">
        <v>116</v>
      </c>
      <c r="P5" s="318" t="s">
        <v>120</v>
      </c>
      <c r="Q5" s="339" t="s">
        <v>2</v>
      </c>
      <c r="R5" s="331" t="s">
        <v>3</v>
      </c>
      <c r="S5" s="312" t="s">
        <v>121</v>
      </c>
      <c r="T5" s="331" t="s">
        <v>122</v>
      </c>
      <c r="U5" s="331"/>
      <c r="V5" s="331"/>
      <c r="W5" s="331"/>
      <c r="X5" s="331"/>
      <c r="Y5" s="331"/>
      <c r="Z5" s="331"/>
      <c r="AA5" s="331"/>
      <c r="AB5" s="331"/>
      <c r="AC5" s="331"/>
      <c r="AD5" s="337" t="s">
        <v>123</v>
      </c>
      <c r="AE5" s="337" t="s">
        <v>124</v>
      </c>
      <c r="AF5" s="337" t="s">
        <v>116</v>
      </c>
      <c r="AG5" s="337" t="s">
        <v>125</v>
      </c>
      <c r="AH5" s="337" t="s">
        <v>116</v>
      </c>
      <c r="AI5" s="337" t="s">
        <v>126</v>
      </c>
      <c r="AJ5" s="339" t="s">
        <v>127</v>
      </c>
      <c r="AK5" s="331" t="s">
        <v>128</v>
      </c>
      <c r="AL5" s="331" t="s">
        <v>129</v>
      </c>
      <c r="AM5" s="332" t="s">
        <v>130</v>
      </c>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15.5" customHeight="1" x14ac:dyDescent="0.25">
      <c r="A6" s="324"/>
      <c r="B6" s="310"/>
      <c r="C6" s="326"/>
      <c r="D6" s="318"/>
      <c r="E6" s="318"/>
      <c r="F6" s="328"/>
      <c r="G6" s="313"/>
      <c r="H6" s="313"/>
      <c r="I6" s="318"/>
      <c r="J6" s="313"/>
      <c r="K6" s="317"/>
      <c r="L6" s="313"/>
      <c r="M6" s="313"/>
      <c r="N6" s="315"/>
      <c r="O6" s="317"/>
      <c r="P6" s="318"/>
      <c r="Q6" s="340"/>
      <c r="R6" s="331"/>
      <c r="S6" s="313"/>
      <c r="T6" s="334" t="s">
        <v>131</v>
      </c>
      <c r="U6" s="335"/>
      <c r="V6" s="336"/>
      <c r="W6" s="334" t="s">
        <v>132</v>
      </c>
      <c r="X6" s="335"/>
      <c r="Y6" s="336"/>
      <c r="Z6" s="334" t="s">
        <v>133</v>
      </c>
      <c r="AA6" s="335"/>
      <c r="AB6" s="335"/>
      <c r="AC6" s="336"/>
      <c r="AD6" s="337"/>
      <c r="AE6" s="337"/>
      <c r="AF6" s="337"/>
      <c r="AG6" s="337"/>
      <c r="AH6" s="337"/>
      <c r="AI6" s="337"/>
      <c r="AJ6" s="340"/>
      <c r="AK6" s="331"/>
      <c r="AL6" s="331"/>
      <c r="AM6" s="33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9" customFormat="1" ht="207" customHeight="1" thickBot="1" x14ac:dyDescent="0.3">
      <c r="A7" s="325"/>
      <c r="B7" s="311"/>
      <c r="C7" s="327"/>
      <c r="D7" s="319"/>
      <c r="E7" s="319"/>
      <c r="F7" s="327"/>
      <c r="G7" s="314"/>
      <c r="H7" s="314"/>
      <c r="I7" s="319"/>
      <c r="J7" s="314"/>
      <c r="K7" s="316"/>
      <c r="L7" s="314"/>
      <c r="M7" s="314"/>
      <c r="N7" s="316"/>
      <c r="O7" s="316"/>
      <c r="P7" s="319"/>
      <c r="Q7" s="341"/>
      <c r="R7" s="319"/>
      <c r="S7" s="314"/>
      <c r="T7" s="17" t="s">
        <v>134</v>
      </c>
      <c r="U7" s="17" t="s">
        <v>135</v>
      </c>
      <c r="V7" s="17" t="s">
        <v>136</v>
      </c>
      <c r="W7" s="17" t="s">
        <v>137</v>
      </c>
      <c r="X7" s="17" t="s">
        <v>138</v>
      </c>
      <c r="Y7" s="17" t="s">
        <v>139</v>
      </c>
      <c r="Z7" s="17" t="s">
        <v>137</v>
      </c>
      <c r="AA7" s="17" t="s">
        <v>138</v>
      </c>
      <c r="AB7" s="17" t="s">
        <v>139</v>
      </c>
      <c r="AC7" s="17" t="s">
        <v>140</v>
      </c>
      <c r="AD7" s="338"/>
      <c r="AE7" s="338"/>
      <c r="AF7" s="338"/>
      <c r="AG7" s="338"/>
      <c r="AH7" s="338"/>
      <c r="AI7" s="338"/>
      <c r="AJ7" s="341"/>
      <c r="AK7" s="319"/>
      <c r="AL7" s="319"/>
      <c r="AM7" s="333"/>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212.25" customHeight="1" x14ac:dyDescent="0.25">
      <c r="A8" s="194" t="s">
        <v>240</v>
      </c>
      <c r="B8" s="279">
        <v>1</v>
      </c>
      <c r="C8" s="262" t="s">
        <v>141</v>
      </c>
      <c r="D8" s="262" t="s">
        <v>142</v>
      </c>
      <c r="E8" s="262" t="s">
        <v>360</v>
      </c>
      <c r="F8" s="262" t="s">
        <v>4</v>
      </c>
      <c r="G8" s="262" t="s">
        <v>5</v>
      </c>
      <c r="H8" s="262" t="s">
        <v>220</v>
      </c>
      <c r="I8" s="281">
        <v>4</v>
      </c>
      <c r="J8" s="282" t="s">
        <v>188</v>
      </c>
      <c r="K8" s="246">
        <v>0.4</v>
      </c>
      <c r="L8" s="283" t="s">
        <v>143</v>
      </c>
      <c r="M8" s="246" t="s">
        <v>143</v>
      </c>
      <c r="N8" s="282" t="s">
        <v>181</v>
      </c>
      <c r="O8" s="246">
        <v>0.6</v>
      </c>
      <c r="P8" s="191" t="s">
        <v>181</v>
      </c>
      <c r="Q8" s="20">
        <v>1</v>
      </c>
      <c r="R8" s="21" t="s">
        <v>6</v>
      </c>
      <c r="S8" s="22" t="s">
        <v>182</v>
      </c>
      <c r="T8" s="23" t="s">
        <v>144</v>
      </c>
      <c r="U8" s="23" t="s">
        <v>145</v>
      </c>
      <c r="V8" s="24" t="s">
        <v>186</v>
      </c>
      <c r="W8" s="23" t="s">
        <v>146</v>
      </c>
      <c r="X8" s="23" t="s">
        <v>147</v>
      </c>
      <c r="Y8" s="23" t="s">
        <v>148</v>
      </c>
      <c r="Z8" s="23"/>
      <c r="AA8" s="23"/>
      <c r="AB8" s="25"/>
      <c r="AC8" s="23"/>
      <c r="AD8" s="26">
        <v>0.24</v>
      </c>
      <c r="AE8" s="27" t="s">
        <v>188</v>
      </c>
      <c r="AF8" s="28">
        <v>0.24</v>
      </c>
      <c r="AG8" s="27" t="s">
        <v>181</v>
      </c>
      <c r="AH8" s="28">
        <v>0.6</v>
      </c>
      <c r="AI8" s="29" t="s">
        <v>181</v>
      </c>
      <c r="AJ8" s="30" t="s">
        <v>149</v>
      </c>
      <c r="AK8" s="31"/>
      <c r="AL8" s="31"/>
      <c r="AM8" s="3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87.5" customHeight="1" x14ac:dyDescent="0.25">
      <c r="A9" s="195"/>
      <c r="B9" s="272"/>
      <c r="C9" s="204"/>
      <c r="D9" s="204"/>
      <c r="E9" s="204"/>
      <c r="F9" s="204"/>
      <c r="G9" s="204"/>
      <c r="H9" s="204"/>
      <c r="I9" s="277"/>
      <c r="J9" s="267"/>
      <c r="K9" s="219"/>
      <c r="L9" s="264"/>
      <c r="M9" s="219">
        <v>0</v>
      </c>
      <c r="N9" s="267"/>
      <c r="O9" s="219"/>
      <c r="P9" s="192"/>
      <c r="Q9" s="33">
        <v>2</v>
      </c>
      <c r="R9" s="34" t="s">
        <v>361</v>
      </c>
      <c r="S9" s="35" t="s">
        <v>182</v>
      </c>
      <c r="T9" s="36" t="s">
        <v>144</v>
      </c>
      <c r="U9" s="36" t="s">
        <v>145</v>
      </c>
      <c r="V9" s="37" t="s">
        <v>186</v>
      </c>
      <c r="W9" s="36" t="s">
        <v>146</v>
      </c>
      <c r="X9" s="36" t="s">
        <v>147</v>
      </c>
      <c r="Y9" s="36" t="s">
        <v>148</v>
      </c>
      <c r="Z9" s="36"/>
      <c r="AA9" s="36"/>
      <c r="AB9" s="38"/>
      <c r="AC9" s="36"/>
      <c r="AD9" s="39">
        <v>0.14399999999999999</v>
      </c>
      <c r="AE9" s="40" t="s">
        <v>232</v>
      </c>
      <c r="AF9" s="41">
        <v>0.14399999999999999</v>
      </c>
      <c r="AG9" s="40" t="s">
        <v>181</v>
      </c>
      <c r="AH9" s="41">
        <v>0.6</v>
      </c>
      <c r="AI9" s="42" t="s">
        <v>181</v>
      </c>
      <c r="AJ9" s="43" t="s">
        <v>149</v>
      </c>
      <c r="AK9" s="44"/>
      <c r="AL9" s="44"/>
      <c r="AM9" s="45"/>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61.25" customHeight="1" x14ac:dyDescent="0.25">
      <c r="A10" s="195"/>
      <c r="B10" s="272"/>
      <c r="C10" s="204"/>
      <c r="D10" s="204"/>
      <c r="E10" s="204"/>
      <c r="F10" s="204"/>
      <c r="G10" s="204"/>
      <c r="H10" s="204"/>
      <c r="I10" s="277"/>
      <c r="J10" s="267"/>
      <c r="K10" s="219"/>
      <c r="L10" s="264"/>
      <c r="M10" s="219">
        <v>0</v>
      </c>
      <c r="N10" s="267"/>
      <c r="O10" s="219"/>
      <c r="P10" s="192"/>
      <c r="Q10" s="33">
        <v>3</v>
      </c>
      <c r="R10" s="34"/>
      <c r="S10" s="35" t="s">
        <v>184</v>
      </c>
      <c r="T10" s="36"/>
      <c r="U10" s="36"/>
      <c r="V10" s="37" t="s">
        <v>184</v>
      </c>
      <c r="W10" s="36"/>
      <c r="X10" s="36"/>
      <c r="Y10" s="36"/>
      <c r="Z10" s="36"/>
      <c r="AA10" s="36"/>
      <c r="AB10" s="36"/>
      <c r="AC10" s="36"/>
      <c r="AD10" s="39" t="s">
        <v>184</v>
      </c>
      <c r="AE10" s="40" t="s">
        <v>184</v>
      </c>
      <c r="AF10" s="41" t="s">
        <v>184</v>
      </c>
      <c r="AG10" s="40" t="s">
        <v>184</v>
      </c>
      <c r="AH10" s="41" t="s">
        <v>184</v>
      </c>
      <c r="AI10" s="42" t="s">
        <v>184</v>
      </c>
      <c r="AJ10" s="43"/>
      <c r="AK10" s="44"/>
      <c r="AL10" s="44"/>
      <c r="AM10" s="45"/>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51.5" customHeight="1" x14ac:dyDescent="0.25">
      <c r="A11" s="195"/>
      <c r="B11" s="272"/>
      <c r="C11" s="204"/>
      <c r="D11" s="204"/>
      <c r="E11" s="204"/>
      <c r="F11" s="204"/>
      <c r="G11" s="204"/>
      <c r="H11" s="204"/>
      <c r="I11" s="277"/>
      <c r="J11" s="267"/>
      <c r="K11" s="219"/>
      <c r="L11" s="264"/>
      <c r="M11" s="219">
        <v>0</v>
      </c>
      <c r="N11" s="267"/>
      <c r="O11" s="219"/>
      <c r="P11" s="192"/>
      <c r="Q11" s="33">
        <v>4</v>
      </c>
      <c r="R11" s="34"/>
      <c r="S11" s="35" t="s">
        <v>184</v>
      </c>
      <c r="T11" s="36"/>
      <c r="U11" s="36"/>
      <c r="V11" s="37" t="s">
        <v>184</v>
      </c>
      <c r="W11" s="36"/>
      <c r="X11" s="36"/>
      <c r="Y11" s="36"/>
      <c r="Z11" s="36"/>
      <c r="AA11" s="36"/>
      <c r="AB11" s="36"/>
      <c r="AC11" s="36"/>
      <c r="AD11" s="39" t="s">
        <v>184</v>
      </c>
      <c r="AE11" s="40" t="s">
        <v>184</v>
      </c>
      <c r="AF11" s="41" t="s">
        <v>184</v>
      </c>
      <c r="AG11" s="40" t="s">
        <v>184</v>
      </c>
      <c r="AH11" s="41" t="s">
        <v>184</v>
      </c>
      <c r="AI11" s="42" t="s">
        <v>184</v>
      </c>
      <c r="AJ11" s="43"/>
      <c r="AK11" s="44"/>
      <c r="AL11" s="44"/>
      <c r="AM11" s="45"/>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51.5" customHeight="1" x14ac:dyDescent="0.25">
      <c r="A12" s="195"/>
      <c r="B12" s="272"/>
      <c r="C12" s="204"/>
      <c r="D12" s="204"/>
      <c r="E12" s="204"/>
      <c r="F12" s="204"/>
      <c r="G12" s="204"/>
      <c r="H12" s="204"/>
      <c r="I12" s="277"/>
      <c r="J12" s="267"/>
      <c r="K12" s="219"/>
      <c r="L12" s="264"/>
      <c r="M12" s="219">
        <v>0</v>
      </c>
      <c r="N12" s="267"/>
      <c r="O12" s="219"/>
      <c r="P12" s="192"/>
      <c r="Q12" s="33">
        <v>5</v>
      </c>
      <c r="R12" s="34"/>
      <c r="S12" s="35" t="s">
        <v>184</v>
      </c>
      <c r="T12" s="36"/>
      <c r="U12" s="36"/>
      <c r="V12" s="37" t="s">
        <v>184</v>
      </c>
      <c r="W12" s="36"/>
      <c r="X12" s="36"/>
      <c r="Y12" s="36"/>
      <c r="Z12" s="36"/>
      <c r="AA12" s="36"/>
      <c r="AB12" s="36"/>
      <c r="AC12" s="36"/>
      <c r="AD12" s="39" t="s">
        <v>184</v>
      </c>
      <c r="AE12" s="40" t="s">
        <v>184</v>
      </c>
      <c r="AF12" s="41" t="s">
        <v>184</v>
      </c>
      <c r="AG12" s="40" t="s">
        <v>184</v>
      </c>
      <c r="AH12" s="41" t="s">
        <v>184</v>
      </c>
      <c r="AI12" s="42" t="s">
        <v>184</v>
      </c>
      <c r="AJ12" s="43"/>
      <c r="AK12" s="44"/>
      <c r="AL12" s="44"/>
      <c r="AM12" s="45"/>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51.5" customHeight="1" x14ac:dyDescent="0.25">
      <c r="A13" s="195"/>
      <c r="B13" s="276"/>
      <c r="C13" s="205"/>
      <c r="D13" s="205"/>
      <c r="E13" s="205"/>
      <c r="F13" s="205"/>
      <c r="G13" s="205"/>
      <c r="H13" s="205"/>
      <c r="I13" s="278"/>
      <c r="J13" s="268"/>
      <c r="K13" s="220"/>
      <c r="L13" s="265"/>
      <c r="M13" s="220">
        <v>0</v>
      </c>
      <c r="N13" s="268"/>
      <c r="O13" s="220"/>
      <c r="P13" s="270"/>
      <c r="Q13" s="33">
        <v>6</v>
      </c>
      <c r="R13" s="34"/>
      <c r="S13" s="35" t="s">
        <v>184</v>
      </c>
      <c r="T13" s="36"/>
      <c r="U13" s="36"/>
      <c r="V13" s="37" t="s">
        <v>184</v>
      </c>
      <c r="W13" s="36"/>
      <c r="X13" s="36"/>
      <c r="Y13" s="36"/>
      <c r="Z13" s="36"/>
      <c r="AA13" s="36"/>
      <c r="AB13" s="36"/>
      <c r="AC13" s="36"/>
      <c r="AD13" s="39" t="s">
        <v>184</v>
      </c>
      <c r="AE13" s="40" t="s">
        <v>184</v>
      </c>
      <c r="AF13" s="41" t="s">
        <v>184</v>
      </c>
      <c r="AG13" s="40" t="s">
        <v>184</v>
      </c>
      <c r="AH13" s="41" t="s">
        <v>184</v>
      </c>
      <c r="AI13" s="42" t="s">
        <v>184</v>
      </c>
      <c r="AJ13" s="43"/>
      <c r="AK13" s="44"/>
      <c r="AL13" s="44"/>
      <c r="AM13" s="4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51.5" customHeight="1" x14ac:dyDescent="0.25">
      <c r="A14" s="195"/>
      <c r="B14" s="271">
        <v>2</v>
      </c>
      <c r="C14" s="203" t="s">
        <v>141</v>
      </c>
      <c r="D14" s="203" t="s">
        <v>150</v>
      </c>
      <c r="E14" s="203" t="s">
        <v>151</v>
      </c>
      <c r="F14" s="203" t="s">
        <v>7</v>
      </c>
      <c r="G14" s="203" t="s">
        <v>5</v>
      </c>
      <c r="H14" s="203" t="s">
        <v>220</v>
      </c>
      <c r="I14" s="288">
        <v>3</v>
      </c>
      <c r="J14" s="266" t="s">
        <v>188</v>
      </c>
      <c r="K14" s="218">
        <v>0.4</v>
      </c>
      <c r="L14" s="263" t="s">
        <v>143</v>
      </c>
      <c r="M14" s="218" t="s">
        <v>143</v>
      </c>
      <c r="N14" s="266" t="s">
        <v>181</v>
      </c>
      <c r="O14" s="218">
        <v>0.6</v>
      </c>
      <c r="P14" s="269" t="s">
        <v>181</v>
      </c>
      <c r="Q14" s="33">
        <v>1</v>
      </c>
      <c r="R14" s="34" t="s">
        <v>8</v>
      </c>
      <c r="S14" s="35" t="s">
        <v>182</v>
      </c>
      <c r="T14" s="36" t="s">
        <v>144</v>
      </c>
      <c r="U14" s="36" t="s">
        <v>145</v>
      </c>
      <c r="V14" s="37" t="s">
        <v>186</v>
      </c>
      <c r="W14" s="36" t="s">
        <v>152</v>
      </c>
      <c r="X14" s="36" t="s">
        <v>147</v>
      </c>
      <c r="Y14" s="36" t="s">
        <v>148</v>
      </c>
      <c r="Z14" s="36"/>
      <c r="AA14" s="36"/>
      <c r="AB14" s="36"/>
      <c r="AC14" s="36"/>
      <c r="AD14" s="39">
        <v>0.24</v>
      </c>
      <c r="AE14" s="40" t="s">
        <v>188</v>
      </c>
      <c r="AF14" s="41">
        <v>0.24</v>
      </c>
      <c r="AG14" s="40" t="s">
        <v>181</v>
      </c>
      <c r="AH14" s="41">
        <v>0.6</v>
      </c>
      <c r="AI14" s="42" t="s">
        <v>181</v>
      </c>
      <c r="AJ14" s="43" t="s">
        <v>149</v>
      </c>
      <c r="AK14" s="44"/>
      <c r="AL14" s="44"/>
      <c r="AM14" s="4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202.5" customHeight="1" x14ac:dyDescent="0.25">
      <c r="A15" s="195"/>
      <c r="B15" s="272"/>
      <c r="C15" s="204"/>
      <c r="D15" s="204"/>
      <c r="E15" s="204"/>
      <c r="F15" s="204"/>
      <c r="G15" s="204"/>
      <c r="H15" s="204"/>
      <c r="I15" s="277"/>
      <c r="J15" s="267"/>
      <c r="K15" s="219"/>
      <c r="L15" s="264"/>
      <c r="M15" s="219">
        <v>0</v>
      </c>
      <c r="N15" s="267"/>
      <c r="O15" s="219"/>
      <c r="P15" s="192"/>
      <c r="Q15" s="33">
        <v>2</v>
      </c>
      <c r="R15" s="34" t="s">
        <v>9</v>
      </c>
      <c r="S15" s="35" t="s">
        <v>182</v>
      </c>
      <c r="T15" s="36" t="s">
        <v>153</v>
      </c>
      <c r="U15" s="36" t="s">
        <v>145</v>
      </c>
      <c r="V15" s="37" t="s">
        <v>183</v>
      </c>
      <c r="W15" s="36" t="s">
        <v>152</v>
      </c>
      <c r="X15" s="36" t="s">
        <v>147</v>
      </c>
      <c r="Y15" s="36" t="s">
        <v>148</v>
      </c>
      <c r="Z15" s="36"/>
      <c r="AA15" s="36"/>
      <c r="AB15" s="36"/>
      <c r="AC15" s="36"/>
      <c r="AD15" s="39">
        <v>0.16799999999999998</v>
      </c>
      <c r="AE15" s="40" t="s">
        <v>232</v>
      </c>
      <c r="AF15" s="41">
        <v>0.16799999999999998</v>
      </c>
      <c r="AG15" s="40" t="s">
        <v>181</v>
      </c>
      <c r="AH15" s="41">
        <v>0.6</v>
      </c>
      <c r="AI15" s="42" t="s">
        <v>181</v>
      </c>
      <c r="AJ15" s="43" t="s">
        <v>149</v>
      </c>
      <c r="AK15" s="44"/>
      <c r="AL15" s="44"/>
      <c r="AM15" s="45"/>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1.5" customHeight="1" x14ac:dyDescent="0.25">
      <c r="A16" s="195"/>
      <c r="B16" s="272"/>
      <c r="C16" s="204"/>
      <c r="D16" s="204"/>
      <c r="E16" s="204"/>
      <c r="F16" s="204"/>
      <c r="G16" s="204"/>
      <c r="H16" s="204"/>
      <c r="I16" s="277"/>
      <c r="J16" s="267"/>
      <c r="K16" s="219"/>
      <c r="L16" s="264"/>
      <c r="M16" s="219">
        <v>0</v>
      </c>
      <c r="N16" s="267"/>
      <c r="O16" s="219"/>
      <c r="P16" s="192"/>
      <c r="Q16" s="33">
        <v>3</v>
      </c>
      <c r="R16" s="46" t="s">
        <v>10</v>
      </c>
      <c r="S16" s="35" t="s">
        <v>182</v>
      </c>
      <c r="T16" s="36" t="s">
        <v>144</v>
      </c>
      <c r="U16" s="36" t="s">
        <v>145</v>
      </c>
      <c r="V16" s="37" t="s">
        <v>186</v>
      </c>
      <c r="W16" s="36" t="s">
        <v>146</v>
      </c>
      <c r="X16" s="36" t="s">
        <v>147</v>
      </c>
      <c r="Y16" s="36" t="s">
        <v>148</v>
      </c>
      <c r="Z16" s="36"/>
      <c r="AA16" s="36"/>
      <c r="AB16" s="36"/>
      <c r="AC16" s="36"/>
      <c r="AD16" s="39">
        <v>0.10079999999999999</v>
      </c>
      <c r="AE16" s="40" t="s">
        <v>232</v>
      </c>
      <c r="AF16" s="41">
        <v>0.10079999999999999</v>
      </c>
      <c r="AG16" s="40" t="s">
        <v>181</v>
      </c>
      <c r="AH16" s="41">
        <v>0.6</v>
      </c>
      <c r="AI16" s="42" t="s">
        <v>181</v>
      </c>
      <c r="AJ16" s="43" t="s">
        <v>149</v>
      </c>
      <c r="AK16" s="44"/>
      <c r="AL16" s="44"/>
      <c r="AM16" s="4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1.5" customHeight="1" x14ac:dyDescent="0.25">
      <c r="A17" s="195"/>
      <c r="B17" s="272"/>
      <c r="C17" s="204"/>
      <c r="D17" s="204"/>
      <c r="E17" s="204"/>
      <c r="F17" s="204"/>
      <c r="G17" s="204"/>
      <c r="H17" s="204"/>
      <c r="I17" s="277"/>
      <c r="J17" s="267"/>
      <c r="K17" s="219"/>
      <c r="L17" s="264"/>
      <c r="M17" s="219">
        <v>0</v>
      </c>
      <c r="N17" s="267"/>
      <c r="O17" s="219"/>
      <c r="P17" s="192"/>
      <c r="Q17" s="33">
        <v>4</v>
      </c>
      <c r="R17" s="34"/>
      <c r="S17" s="35" t="s">
        <v>184</v>
      </c>
      <c r="T17" s="36"/>
      <c r="U17" s="36"/>
      <c r="V17" s="37" t="s">
        <v>184</v>
      </c>
      <c r="W17" s="36"/>
      <c r="X17" s="36"/>
      <c r="Y17" s="36"/>
      <c r="Z17" s="36"/>
      <c r="AA17" s="36"/>
      <c r="AB17" s="36"/>
      <c r="AC17" s="36"/>
      <c r="AD17" s="39" t="s">
        <v>184</v>
      </c>
      <c r="AE17" s="40" t="s">
        <v>184</v>
      </c>
      <c r="AF17" s="41" t="s">
        <v>184</v>
      </c>
      <c r="AG17" s="40" t="s">
        <v>184</v>
      </c>
      <c r="AH17" s="41" t="s">
        <v>184</v>
      </c>
      <c r="AI17" s="42" t="s">
        <v>184</v>
      </c>
      <c r="AJ17" s="43"/>
      <c r="AK17" s="44"/>
      <c r="AL17" s="44"/>
      <c r="AM17" s="4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1" ht="151.5" customHeight="1" x14ac:dyDescent="0.25">
      <c r="A18" s="195"/>
      <c r="B18" s="272"/>
      <c r="C18" s="204"/>
      <c r="D18" s="204"/>
      <c r="E18" s="204"/>
      <c r="F18" s="204"/>
      <c r="G18" s="204"/>
      <c r="H18" s="204"/>
      <c r="I18" s="277"/>
      <c r="J18" s="267"/>
      <c r="K18" s="219"/>
      <c r="L18" s="264"/>
      <c r="M18" s="219">
        <v>0</v>
      </c>
      <c r="N18" s="267"/>
      <c r="O18" s="219"/>
      <c r="P18" s="192"/>
      <c r="Q18" s="33">
        <v>5</v>
      </c>
      <c r="R18" s="34"/>
      <c r="S18" s="35" t="s">
        <v>184</v>
      </c>
      <c r="T18" s="36"/>
      <c r="U18" s="36"/>
      <c r="V18" s="37" t="s">
        <v>184</v>
      </c>
      <c r="W18" s="36"/>
      <c r="X18" s="36"/>
      <c r="Y18" s="36"/>
      <c r="Z18" s="36"/>
      <c r="AA18" s="36"/>
      <c r="AB18" s="36"/>
      <c r="AC18" s="36"/>
      <c r="AD18" s="39" t="s">
        <v>184</v>
      </c>
      <c r="AE18" s="40" t="s">
        <v>184</v>
      </c>
      <c r="AF18" s="41" t="s">
        <v>184</v>
      </c>
      <c r="AG18" s="40" t="s">
        <v>184</v>
      </c>
      <c r="AH18" s="41" t="s">
        <v>184</v>
      </c>
      <c r="AI18" s="42" t="s">
        <v>184</v>
      </c>
      <c r="AJ18" s="43"/>
      <c r="AK18" s="44"/>
      <c r="AL18" s="44"/>
      <c r="AM18" s="45"/>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1" ht="151.5" customHeight="1" x14ac:dyDescent="0.25">
      <c r="A19" s="195"/>
      <c r="B19" s="276"/>
      <c r="C19" s="205"/>
      <c r="D19" s="205"/>
      <c r="E19" s="205"/>
      <c r="F19" s="205"/>
      <c r="G19" s="205"/>
      <c r="H19" s="205"/>
      <c r="I19" s="278"/>
      <c r="J19" s="268"/>
      <c r="K19" s="220"/>
      <c r="L19" s="265"/>
      <c r="M19" s="220">
        <v>0</v>
      </c>
      <c r="N19" s="268"/>
      <c r="O19" s="220"/>
      <c r="P19" s="270"/>
      <c r="Q19" s="33">
        <v>6</v>
      </c>
      <c r="R19" s="34"/>
      <c r="S19" s="35" t="s">
        <v>184</v>
      </c>
      <c r="T19" s="36"/>
      <c r="U19" s="36"/>
      <c r="V19" s="37" t="s">
        <v>184</v>
      </c>
      <c r="W19" s="36"/>
      <c r="X19" s="36"/>
      <c r="Y19" s="36"/>
      <c r="Z19" s="36"/>
      <c r="AA19" s="36"/>
      <c r="AB19" s="36"/>
      <c r="AC19" s="36"/>
      <c r="AD19" s="39" t="s">
        <v>184</v>
      </c>
      <c r="AE19" s="40" t="s">
        <v>184</v>
      </c>
      <c r="AF19" s="41" t="s">
        <v>184</v>
      </c>
      <c r="AG19" s="40" t="s">
        <v>184</v>
      </c>
      <c r="AH19" s="41" t="s">
        <v>184</v>
      </c>
      <c r="AI19" s="42" t="s">
        <v>184</v>
      </c>
      <c r="AJ19" s="43"/>
      <c r="AK19" s="44"/>
      <c r="AL19" s="44"/>
      <c r="AM19" s="45"/>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ht="296.25" customHeight="1" x14ac:dyDescent="0.25">
      <c r="A20" s="195"/>
      <c r="B20" s="271">
        <v>3</v>
      </c>
      <c r="C20" s="203" t="s">
        <v>141</v>
      </c>
      <c r="D20" s="203" t="s">
        <v>154</v>
      </c>
      <c r="E20" s="203" t="s">
        <v>155</v>
      </c>
      <c r="F20" s="203" t="s">
        <v>11</v>
      </c>
      <c r="G20" s="203" t="s">
        <v>5</v>
      </c>
      <c r="H20" s="203" t="s">
        <v>220</v>
      </c>
      <c r="I20" s="288">
        <v>25</v>
      </c>
      <c r="J20" s="266" t="s">
        <v>180</v>
      </c>
      <c r="K20" s="218">
        <v>0.6</v>
      </c>
      <c r="L20" s="263" t="s">
        <v>230</v>
      </c>
      <c r="M20" s="218" t="s">
        <v>230</v>
      </c>
      <c r="N20" s="266" t="s">
        <v>210</v>
      </c>
      <c r="O20" s="218">
        <v>0.8</v>
      </c>
      <c r="P20" s="269" t="s">
        <v>211</v>
      </c>
      <c r="Q20" s="33">
        <v>1</v>
      </c>
      <c r="R20" s="34" t="s">
        <v>12</v>
      </c>
      <c r="S20" s="35" t="s">
        <v>182</v>
      </c>
      <c r="T20" s="36" t="s">
        <v>153</v>
      </c>
      <c r="U20" s="36" t="s">
        <v>145</v>
      </c>
      <c r="V20" s="37" t="s">
        <v>183</v>
      </c>
      <c r="W20" s="36" t="s">
        <v>152</v>
      </c>
      <c r="X20" s="36" t="s">
        <v>147</v>
      </c>
      <c r="Y20" s="36" t="s">
        <v>148</v>
      </c>
      <c r="Z20" s="36"/>
      <c r="AA20" s="36"/>
      <c r="AB20" s="36"/>
      <c r="AC20" s="36"/>
      <c r="AD20" s="39">
        <v>0.42</v>
      </c>
      <c r="AE20" s="40" t="s">
        <v>180</v>
      </c>
      <c r="AF20" s="41">
        <v>0.42</v>
      </c>
      <c r="AG20" s="40" t="s">
        <v>210</v>
      </c>
      <c r="AH20" s="41">
        <v>0.8</v>
      </c>
      <c r="AI20" s="47" t="s">
        <v>211</v>
      </c>
      <c r="AJ20" s="43" t="s">
        <v>156</v>
      </c>
      <c r="AK20" s="44" t="s">
        <v>157</v>
      </c>
      <c r="AL20" s="44" t="s">
        <v>158</v>
      </c>
      <c r="AM20" s="48" t="s">
        <v>159</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ht="198.75" customHeight="1" x14ac:dyDescent="0.25">
      <c r="A21" s="195"/>
      <c r="B21" s="272"/>
      <c r="C21" s="204"/>
      <c r="D21" s="204"/>
      <c r="E21" s="204"/>
      <c r="F21" s="204"/>
      <c r="G21" s="204"/>
      <c r="H21" s="204"/>
      <c r="I21" s="277"/>
      <c r="J21" s="267"/>
      <c r="K21" s="219"/>
      <c r="L21" s="264"/>
      <c r="M21" s="219">
        <v>0</v>
      </c>
      <c r="N21" s="267"/>
      <c r="O21" s="219"/>
      <c r="P21" s="192"/>
      <c r="Q21" s="33">
        <v>2</v>
      </c>
      <c r="R21" s="34" t="s">
        <v>13</v>
      </c>
      <c r="S21" s="35" t="s">
        <v>182</v>
      </c>
      <c r="T21" s="36" t="s">
        <v>153</v>
      </c>
      <c r="U21" s="36" t="s">
        <v>145</v>
      </c>
      <c r="V21" s="37" t="s">
        <v>183</v>
      </c>
      <c r="W21" s="36" t="s">
        <v>152</v>
      </c>
      <c r="X21" s="36" t="s">
        <v>147</v>
      </c>
      <c r="Y21" s="36" t="s">
        <v>148</v>
      </c>
      <c r="Z21" s="36"/>
      <c r="AA21" s="36"/>
      <c r="AB21" s="36"/>
      <c r="AC21" s="36"/>
      <c r="AD21" s="39">
        <v>0.29399999999999998</v>
      </c>
      <c r="AE21" s="40" t="s">
        <v>188</v>
      </c>
      <c r="AF21" s="41">
        <v>0.29399999999999998</v>
      </c>
      <c r="AG21" s="40" t="s">
        <v>210</v>
      </c>
      <c r="AH21" s="41">
        <v>0.8</v>
      </c>
      <c r="AI21" s="47" t="s">
        <v>211</v>
      </c>
      <c r="AJ21" s="43" t="s">
        <v>156</v>
      </c>
      <c r="AK21" s="44" t="s">
        <v>160</v>
      </c>
      <c r="AL21" s="44" t="s">
        <v>161</v>
      </c>
      <c r="AM21" s="48" t="s">
        <v>162</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ht="151.5" customHeight="1" x14ac:dyDescent="0.25">
      <c r="A22" s="195"/>
      <c r="B22" s="272"/>
      <c r="C22" s="204"/>
      <c r="D22" s="204"/>
      <c r="E22" s="204"/>
      <c r="F22" s="204"/>
      <c r="G22" s="204"/>
      <c r="H22" s="204"/>
      <c r="I22" s="277"/>
      <c r="J22" s="267"/>
      <c r="K22" s="219"/>
      <c r="L22" s="264"/>
      <c r="M22" s="219">
        <v>0</v>
      </c>
      <c r="N22" s="267"/>
      <c r="O22" s="219"/>
      <c r="P22" s="192"/>
      <c r="Q22" s="33">
        <v>3</v>
      </c>
      <c r="R22" s="34"/>
      <c r="S22" s="35" t="s">
        <v>184</v>
      </c>
      <c r="T22" s="36"/>
      <c r="U22" s="36"/>
      <c r="V22" s="37" t="s">
        <v>184</v>
      </c>
      <c r="W22" s="36"/>
      <c r="X22" s="36"/>
      <c r="Y22" s="36"/>
      <c r="Z22" s="36"/>
      <c r="AA22" s="36"/>
      <c r="AB22" s="36"/>
      <c r="AC22" s="36"/>
      <c r="AD22" s="39" t="s">
        <v>184</v>
      </c>
      <c r="AE22" s="40" t="s">
        <v>184</v>
      </c>
      <c r="AF22" s="41" t="s">
        <v>184</v>
      </c>
      <c r="AG22" s="40" t="s">
        <v>184</v>
      </c>
      <c r="AH22" s="41" t="s">
        <v>184</v>
      </c>
      <c r="AI22" s="42" t="s">
        <v>184</v>
      </c>
      <c r="AJ22" s="43"/>
      <c r="AK22" s="44"/>
      <c r="AL22" s="44"/>
      <c r="AM22" s="45"/>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1.5" customHeight="1" x14ac:dyDescent="0.25">
      <c r="A23" s="195"/>
      <c r="B23" s="272"/>
      <c r="C23" s="204"/>
      <c r="D23" s="204"/>
      <c r="E23" s="204"/>
      <c r="F23" s="204"/>
      <c r="G23" s="204"/>
      <c r="H23" s="204"/>
      <c r="I23" s="277"/>
      <c r="J23" s="267"/>
      <c r="K23" s="219"/>
      <c r="L23" s="264"/>
      <c r="M23" s="219">
        <v>0</v>
      </c>
      <c r="N23" s="267"/>
      <c r="O23" s="219"/>
      <c r="P23" s="192"/>
      <c r="Q23" s="33">
        <v>4</v>
      </c>
      <c r="R23" s="34"/>
      <c r="S23" s="35" t="s">
        <v>184</v>
      </c>
      <c r="T23" s="36"/>
      <c r="U23" s="36"/>
      <c r="V23" s="37" t="s">
        <v>184</v>
      </c>
      <c r="W23" s="36"/>
      <c r="X23" s="36"/>
      <c r="Y23" s="36"/>
      <c r="Z23" s="36"/>
      <c r="AA23" s="36"/>
      <c r="AB23" s="36"/>
      <c r="AC23" s="36"/>
      <c r="AD23" s="39" t="s">
        <v>184</v>
      </c>
      <c r="AE23" s="40" t="s">
        <v>184</v>
      </c>
      <c r="AF23" s="41" t="s">
        <v>184</v>
      </c>
      <c r="AG23" s="40" t="s">
        <v>184</v>
      </c>
      <c r="AH23" s="41" t="s">
        <v>184</v>
      </c>
      <c r="AI23" s="42" t="s">
        <v>184</v>
      </c>
      <c r="AJ23" s="43"/>
      <c r="AK23" s="44"/>
      <c r="AL23" s="44"/>
      <c r="AM23" s="45"/>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ht="151.5" customHeight="1" x14ac:dyDescent="0.25">
      <c r="A24" s="195"/>
      <c r="B24" s="272"/>
      <c r="C24" s="204"/>
      <c r="D24" s="204"/>
      <c r="E24" s="204"/>
      <c r="F24" s="204"/>
      <c r="G24" s="204"/>
      <c r="H24" s="204"/>
      <c r="I24" s="277"/>
      <c r="J24" s="267"/>
      <c r="K24" s="219"/>
      <c r="L24" s="264"/>
      <c r="M24" s="219">
        <v>0</v>
      </c>
      <c r="N24" s="267"/>
      <c r="O24" s="219"/>
      <c r="P24" s="192"/>
      <c r="Q24" s="33">
        <v>5</v>
      </c>
      <c r="R24" s="34"/>
      <c r="S24" s="35" t="s">
        <v>184</v>
      </c>
      <c r="T24" s="36"/>
      <c r="U24" s="36"/>
      <c r="V24" s="37" t="s">
        <v>184</v>
      </c>
      <c r="W24" s="36"/>
      <c r="X24" s="36"/>
      <c r="Y24" s="36"/>
      <c r="Z24" s="36"/>
      <c r="AA24" s="36"/>
      <c r="AB24" s="36"/>
      <c r="AC24" s="36"/>
      <c r="AD24" s="39" t="s">
        <v>184</v>
      </c>
      <c r="AE24" s="40" t="s">
        <v>184</v>
      </c>
      <c r="AF24" s="41" t="s">
        <v>184</v>
      </c>
      <c r="AG24" s="40" t="s">
        <v>184</v>
      </c>
      <c r="AH24" s="41" t="s">
        <v>184</v>
      </c>
      <c r="AI24" s="42" t="s">
        <v>184</v>
      </c>
      <c r="AJ24" s="43"/>
      <c r="AK24" s="44"/>
      <c r="AL24" s="44"/>
      <c r="AM24" s="45"/>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row>
    <row r="25" spans="1:71" ht="151.5" customHeight="1" x14ac:dyDescent="0.25">
      <c r="A25" s="195"/>
      <c r="B25" s="276"/>
      <c r="C25" s="205"/>
      <c r="D25" s="205"/>
      <c r="E25" s="205"/>
      <c r="F25" s="205"/>
      <c r="G25" s="205"/>
      <c r="H25" s="205"/>
      <c r="I25" s="278"/>
      <c r="J25" s="268"/>
      <c r="K25" s="220"/>
      <c r="L25" s="265"/>
      <c r="M25" s="220">
        <v>0</v>
      </c>
      <c r="N25" s="268"/>
      <c r="O25" s="220"/>
      <c r="P25" s="270"/>
      <c r="Q25" s="33">
        <v>6</v>
      </c>
      <c r="R25" s="34"/>
      <c r="S25" s="35" t="s">
        <v>184</v>
      </c>
      <c r="T25" s="36"/>
      <c r="U25" s="36"/>
      <c r="V25" s="37" t="s">
        <v>184</v>
      </c>
      <c r="W25" s="36"/>
      <c r="X25" s="36"/>
      <c r="Y25" s="36"/>
      <c r="Z25" s="36"/>
      <c r="AA25" s="36"/>
      <c r="AB25" s="36"/>
      <c r="AC25" s="36"/>
      <c r="AD25" s="39" t="s">
        <v>184</v>
      </c>
      <c r="AE25" s="40" t="s">
        <v>184</v>
      </c>
      <c r="AF25" s="41" t="s">
        <v>184</v>
      </c>
      <c r="AG25" s="40" t="s">
        <v>184</v>
      </c>
      <c r="AH25" s="41" t="s">
        <v>184</v>
      </c>
      <c r="AI25" s="42" t="s">
        <v>184</v>
      </c>
      <c r="AJ25" s="43"/>
      <c r="AK25" s="44"/>
      <c r="AL25" s="44"/>
      <c r="AM25" s="45"/>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row>
    <row r="26" spans="1:71" ht="408" customHeight="1" x14ac:dyDescent="0.25">
      <c r="A26" s="195"/>
      <c r="B26" s="271">
        <v>4</v>
      </c>
      <c r="C26" s="203" t="s">
        <v>141</v>
      </c>
      <c r="D26" s="203" t="s">
        <v>163</v>
      </c>
      <c r="E26" s="203" t="s">
        <v>164</v>
      </c>
      <c r="F26" s="203" t="s">
        <v>14</v>
      </c>
      <c r="G26" s="203" t="s">
        <v>15</v>
      </c>
      <c r="H26" s="203" t="s">
        <v>165</v>
      </c>
      <c r="I26" s="288">
        <v>1</v>
      </c>
      <c r="J26" s="266" t="s">
        <v>232</v>
      </c>
      <c r="K26" s="218">
        <v>0.2</v>
      </c>
      <c r="L26" s="263" t="s">
        <v>166</v>
      </c>
      <c r="M26" s="218" t="s">
        <v>166</v>
      </c>
      <c r="N26" s="266" t="s">
        <v>326</v>
      </c>
      <c r="O26" s="218">
        <v>1</v>
      </c>
      <c r="P26" s="269" t="s">
        <v>327</v>
      </c>
      <c r="Q26" s="271">
        <v>1</v>
      </c>
      <c r="R26" s="34" t="s">
        <v>16</v>
      </c>
      <c r="S26" s="35" t="s">
        <v>182</v>
      </c>
      <c r="T26" s="36" t="s">
        <v>144</v>
      </c>
      <c r="U26" s="36" t="s">
        <v>145</v>
      </c>
      <c r="V26" s="37" t="s">
        <v>186</v>
      </c>
      <c r="W26" s="36" t="s">
        <v>146</v>
      </c>
      <c r="X26" s="36" t="s">
        <v>147</v>
      </c>
      <c r="Y26" s="36" t="s">
        <v>148</v>
      </c>
      <c r="Z26" s="36"/>
      <c r="AA26" s="36"/>
      <c r="AB26" s="36"/>
      <c r="AC26" s="36"/>
      <c r="AD26" s="39">
        <v>0.12</v>
      </c>
      <c r="AE26" s="40" t="s">
        <v>232</v>
      </c>
      <c r="AF26" s="41">
        <v>0.12</v>
      </c>
      <c r="AG26" s="40" t="s">
        <v>326</v>
      </c>
      <c r="AH26" s="41">
        <v>1</v>
      </c>
      <c r="AI26" s="42" t="s">
        <v>327</v>
      </c>
      <c r="AJ26" s="43" t="s">
        <v>156</v>
      </c>
      <c r="AK26" s="34" t="s">
        <v>167</v>
      </c>
      <c r="AL26" s="44" t="s">
        <v>158</v>
      </c>
      <c r="AM26" s="48" t="s">
        <v>168</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row>
    <row r="27" spans="1:71" ht="151.5" customHeight="1" x14ac:dyDescent="0.25">
      <c r="A27" s="195"/>
      <c r="B27" s="272"/>
      <c r="C27" s="204"/>
      <c r="D27" s="204"/>
      <c r="E27" s="204"/>
      <c r="F27" s="204"/>
      <c r="G27" s="204"/>
      <c r="H27" s="204"/>
      <c r="I27" s="277"/>
      <c r="J27" s="267"/>
      <c r="K27" s="219"/>
      <c r="L27" s="264"/>
      <c r="M27" s="219">
        <v>0</v>
      </c>
      <c r="N27" s="267"/>
      <c r="O27" s="219"/>
      <c r="P27" s="192"/>
      <c r="Q27" s="276"/>
      <c r="R27" s="34"/>
      <c r="S27" s="35" t="s">
        <v>184</v>
      </c>
      <c r="T27" s="36"/>
      <c r="U27" s="36"/>
      <c r="V27" s="37" t="s">
        <v>184</v>
      </c>
      <c r="W27" s="36"/>
      <c r="X27" s="36"/>
      <c r="Y27" s="36"/>
      <c r="Z27" s="36"/>
      <c r="AA27" s="36"/>
      <c r="AB27" s="36"/>
      <c r="AC27" s="36"/>
      <c r="AD27" s="39" t="s">
        <v>184</v>
      </c>
      <c r="AE27" s="40" t="s">
        <v>184</v>
      </c>
      <c r="AF27" s="41" t="s">
        <v>184</v>
      </c>
      <c r="AG27" s="40" t="s">
        <v>184</v>
      </c>
      <c r="AH27" s="41" t="s">
        <v>184</v>
      </c>
      <c r="AI27" s="42" t="s">
        <v>184</v>
      </c>
      <c r="AJ27" s="43"/>
      <c r="AK27" s="34" t="s">
        <v>169</v>
      </c>
      <c r="AL27" s="44" t="s">
        <v>170</v>
      </c>
      <c r="AM27" s="48" t="s">
        <v>171</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1" ht="78" customHeight="1" x14ac:dyDescent="0.25">
      <c r="A28" s="195"/>
      <c r="B28" s="272"/>
      <c r="C28" s="204"/>
      <c r="D28" s="204"/>
      <c r="E28" s="204"/>
      <c r="F28" s="204"/>
      <c r="G28" s="204"/>
      <c r="H28" s="204"/>
      <c r="I28" s="277"/>
      <c r="J28" s="267"/>
      <c r="K28" s="219"/>
      <c r="L28" s="264"/>
      <c r="M28" s="219">
        <v>0</v>
      </c>
      <c r="N28" s="267"/>
      <c r="O28" s="219"/>
      <c r="P28" s="192"/>
      <c r="Q28" s="33">
        <v>3</v>
      </c>
      <c r="R28" s="46"/>
      <c r="S28" s="35" t="s">
        <v>184</v>
      </c>
      <c r="T28" s="36"/>
      <c r="U28" s="36"/>
      <c r="V28" s="37" t="s">
        <v>184</v>
      </c>
      <c r="W28" s="36"/>
      <c r="X28" s="36"/>
      <c r="Y28" s="36"/>
      <c r="Z28" s="36"/>
      <c r="AA28" s="36"/>
      <c r="AB28" s="36"/>
      <c r="AC28" s="36"/>
      <c r="AD28" s="39" t="s">
        <v>184</v>
      </c>
      <c r="AE28" s="40" t="s">
        <v>184</v>
      </c>
      <c r="AF28" s="41" t="s">
        <v>184</v>
      </c>
      <c r="AG28" s="40" t="s">
        <v>184</v>
      </c>
      <c r="AH28" s="41" t="s">
        <v>184</v>
      </c>
      <c r="AI28" s="42" t="s">
        <v>184</v>
      </c>
      <c r="AJ28" s="43"/>
      <c r="AK28" s="44"/>
      <c r="AL28" s="44"/>
      <c r="AM28" s="45"/>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69" customHeight="1" x14ac:dyDescent="0.25">
      <c r="A29" s="195"/>
      <c r="B29" s="272"/>
      <c r="C29" s="204"/>
      <c r="D29" s="204"/>
      <c r="E29" s="204"/>
      <c r="F29" s="204"/>
      <c r="G29" s="204"/>
      <c r="H29" s="204"/>
      <c r="I29" s="277"/>
      <c r="J29" s="267"/>
      <c r="K29" s="219"/>
      <c r="L29" s="264"/>
      <c r="M29" s="219">
        <v>0</v>
      </c>
      <c r="N29" s="267"/>
      <c r="O29" s="219"/>
      <c r="P29" s="192"/>
      <c r="Q29" s="33">
        <v>4</v>
      </c>
      <c r="R29" s="34"/>
      <c r="S29" s="35" t="s">
        <v>184</v>
      </c>
      <c r="T29" s="36"/>
      <c r="U29" s="36"/>
      <c r="V29" s="37" t="s">
        <v>184</v>
      </c>
      <c r="W29" s="36"/>
      <c r="X29" s="36"/>
      <c r="Y29" s="36"/>
      <c r="Z29" s="36"/>
      <c r="AA29" s="36"/>
      <c r="AB29" s="36"/>
      <c r="AC29" s="36"/>
      <c r="AD29" s="39" t="s">
        <v>184</v>
      </c>
      <c r="AE29" s="40" t="s">
        <v>184</v>
      </c>
      <c r="AF29" s="41" t="s">
        <v>184</v>
      </c>
      <c r="AG29" s="40" t="s">
        <v>184</v>
      </c>
      <c r="AH29" s="41" t="s">
        <v>184</v>
      </c>
      <c r="AI29" s="42" t="s">
        <v>184</v>
      </c>
      <c r="AJ29" s="43"/>
      <c r="AK29" s="44"/>
      <c r="AL29" s="44"/>
      <c r="AM29" s="45"/>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row>
    <row r="30" spans="1:71" ht="51.75" customHeight="1" x14ac:dyDescent="0.25">
      <c r="A30" s="195"/>
      <c r="B30" s="272"/>
      <c r="C30" s="204"/>
      <c r="D30" s="204"/>
      <c r="E30" s="204"/>
      <c r="F30" s="204"/>
      <c r="G30" s="204"/>
      <c r="H30" s="204"/>
      <c r="I30" s="277"/>
      <c r="J30" s="267"/>
      <c r="K30" s="219"/>
      <c r="L30" s="264"/>
      <c r="M30" s="219">
        <v>0</v>
      </c>
      <c r="N30" s="267"/>
      <c r="O30" s="219"/>
      <c r="P30" s="192"/>
      <c r="Q30" s="33">
        <v>5</v>
      </c>
      <c r="R30" s="34"/>
      <c r="S30" s="35" t="s">
        <v>184</v>
      </c>
      <c r="T30" s="36"/>
      <c r="U30" s="36"/>
      <c r="V30" s="37" t="s">
        <v>184</v>
      </c>
      <c r="W30" s="36"/>
      <c r="X30" s="36"/>
      <c r="Y30" s="36"/>
      <c r="Z30" s="36"/>
      <c r="AA30" s="36"/>
      <c r="AB30" s="36"/>
      <c r="AC30" s="36"/>
      <c r="AD30" s="39" t="s">
        <v>184</v>
      </c>
      <c r="AE30" s="40" t="s">
        <v>184</v>
      </c>
      <c r="AF30" s="41" t="s">
        <v>184</v>
      </c>
      <c r="AG30" s="40" t="s">
        <v>184</v>
      </c>
      <c r="AH30" s="41" t="s">
        <v>184</v>
      </c>
      <c r="AI30" s="42" t="s">
        <v>184</v>
      </c>
      <c r="AJ30" s="43"/>
      <c r="AK30" s="44"/>
      <c r="AL30" s="44"/>
      <c r="AM30" s="45"/>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72.75" customHeight="1" x14ac:dyDescent="0.25">
      <c r="A31" s="195"/>
      <c r="B31" s="276"/>
      <c r="C31" s="205"/>
      <c r="D31" s="205"/>
      <c r="E31" s="205"/>
      <c r="F31" s="205"/>
      <c r="G31" s="205"/>
      <c r="H31" s="205"/>
      <c r="I31" s="278"/>
      <c r="J31" s="268"/>
      <c r="K31" s="220"/>
      <c r="L31" s="265"/>
      <c r="M31" s="220">
        <v>0</v>
      </c>
      <c r="N31" s="268"/>
      <c r="O31" s="220"/>
      <c r="P31" s="270"/>
      <c r="Q31" s="33">
        <v>6</v>
      </c>
      <c r="R31" s="34"/>
      <c r="S31" s="35" t="s">
        <v>184</v>
      </c>
      <c r="T31" s="36"/>
      <c r="U31" s="36"/>
      <c r="V31" s="37" t="s">
        <v>184</v>
      </c>
      <c r="W31" s="36"/>
      <c r="X31" s="36"/>
      <c r="Y31" s="36"/>
      <c r="Z31" s="36"/>
      <c r="AA31" s="36"/>
      <c r="AB31" s="36"/>
      <c r="AC31" s="36"/>
      <c r="AD31" s="39" t="s">
        <v>184</v>
      </c>
      <c r="AE31" s="40" t="s">
        <v>184</v>
      </c>
      <c r="AF31" s="41" t="s">
        <v>184</v>
      </c>
      <c r="AG31" s="40" t="s">
        <v>184</v>
      </c>
      <c r="AH31" s="41" t="s">
        <v>184</v>
      </c>
      <c r="AI31" s="42" t="s">
        <v>184</v>
      </c>
      <c r="AJ31" s="43"/>
      <c r="AK31" s="44"/>
      <c r="AL31" s="44"/>
      <c r="AM31" s="45"/>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68" customHeight="1" x14ac:dyDescent="0.25">
      <c r="A32" s="195"/>
      <c r="B32" s="271">
        <v>5</v>
      </c>
      <c r="C32" s="203" t="s">
        <v>141</v>
      </c>
      <c r="D32" s="203" t="s">
        <v>172</v>
      </c>
      <c r="E32" s="203" t="s">
        <v>362</v>
      </c>
      <c r="F32" s="203" t="s">
        <v>17</v>
      </c>
      <c r="G32" s="203" t="s">
        <v>5</v>
      </c>
      <c r="H32" s="203" t="s">
        <v>220</v>
      </c>
      <c r="I32" s="288">
        <v>1</v>
      </c>
      <c r="J32" s="266" t="s">
        <v>232</v>
      </c>
      <c r="K32" s="218">
        <v>0.2</v>
      </c>
      <c r="L32" s="263" t="s">
        <v>166</v>
      </c>
      <c r="M32" s="218" t="s">
        <v>166</v>
      </c>
      <c r="N32" s="266" t="s">
        <v>326</v>
      </c>
      <c r="O32" s="218">
        <v>1</v>
      </c>
      <c r="P32" s="269" t="s">
        <v>327</v>
      </c>
      <c r="Q32" s="33">
        <v>1</v>
      </c>
      <c r="R32" s="34" t="s">
        <v>18</v>
      </c>
      <c r="S32" s="35" t="s">
        <v>182</v>
      </c>
      <c r="T32" s="36" t="s">
        <v>144</v>
      </c>
      <c r="U32" s="36" t="s">
        <v>145</v>
      </c>
      <c r="V32" s="37" t="s">
        <v>186</v>
      </c>
      <c r="W32" s="36" t="s">
        <v>146</v>
      </c>
      <c r="X32" s="36" t="s">
        <v>147</v>
      </c>
      <c r="Y32" s="36" t="s">
        <v>148</v>
      </c>
      <c r="Z32" s="49" t="s">
        <v>173</v>
      </c>
      <c r="AA32" s="36" t="s">
        <v>147</v>
      </c>
      <c r="AB32" s="36" t="s">
        <v>174</v>
      </c>
      <c r="AC32" s="36" t="s">
        <v>175</v>
      </c>
      <c r="AD32" s="39">
        <v>0.12</v>
      </c>
      <c r="AE32" s="40" t="s">
        <v>232</v>
      </c>
      <c r="AF32" s="41">
        <v>0.12</v>
      </c>
      <c r="AG32" s="40" t="s">
        <v>326</v>
      </c>
      <c r="AH32" s="41">
        <v>1</v>
      </c>
      <c r="AI32" s="42" t="s">
        <v>327</v>
      </c>
      <c r="AJ32" s="43" t="s">
        <v>156</v>
      </c>
      <c r="AK32" s="44" t="s">
        <v>176</v>
      </c>
      <c r="AL32" s="44" t="s">
        <v>177</v>
      </c>
      <c r="AM32" s="48" t="s">
        <v>178</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row>
    <row r="33" spans="1:71" ht="151.5" customHeight="1" x14ac:dyDescent="0.25">
      <c r="A33" s="195"/>
      <c r="B33" s="272"/>
      <c r="C33" s="204"/>
      <c r="D33" s="204"/>
      <c r="E33" s="204"/>
      <c r="F33" s="204"/>
      <c r="G33" s="204"/>
      <c r="H33" s="204"/>
      <c r="I33" s="277"/>
      <c r="J33" s="267"/>
      <c r="K33" s="219"/>
      <c r="L33" s="264"/>
      <c r="M33" s="219">
        <v>0</v>
      </c>
      <c r="N33" s="267"/>
      <c r="O33" s="219"/>
      <c r="P33" s="192"/>
      <c r="Q33" s="33">
        <v>2</v>
      </c>
      <c r="R33" s="34"/>
      <c r="S33" s="35" t="s">
        <v>184</v>
      </c>
      <c r="T33" s="36"/>
      <c r="U33" s="36"/>
      <c r="V33" s="37" t="s">
        <v>184</v>
      </c>
      <c r="W33" s="36"/>
      <c r="X33" s="36"/>
      <c r="Y33" s="36"/>
      <c r="Z33" s="36"/>
      <c r="AA33" s="36"/>
      <c r="AB33" s="36"/>
      <c r="AC33" s="36"/>
      <c r="AD33" s="39" t="s">
        <v>184</v>
      </c>
      <c r="AE33" s="40" t="s">
        <v>184</v>
      </c>
      <c r="AF33" s="41" t="s">
        <v>184</v>
      </c>
      <c r="AG33" s="40" t="s">
        <v>184</v>
      </c>
      <c r="AH33" s="41" t="s">
        <v>184</v>
      </c>
      <c r="AI33" s="42" t="s">
        <v>184</v>
      </c>
      <c r="AJ33" s="43"/>
      <c r="AK33" s="44"/>
      <c r="AL33" s="44"/>
      <c r="AM33" s="45"/>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row>
    <row r="34" spans="1:71" ht="151.5" customHeight="1" x14ac:dyDescent="0.25">
      <c r="A34" s="195"/>
      <c r="B34" s="272"/>
      <c r="C34" s="204"/>
      <c r="D34" s="204"/>
      <c r="E34" s="204"/>
      <c r="F34" s="204"/>
      <c r="G34" s="204"/>
      <c r="H34" s="204"/>
      <c r="I34" s="277"/>
      <c r="J34" s="267"/>
      <c r="K34" s="219"/>
      <c r="L34" s="264"/>
      <c r="M34" s="219">
        <v>0</v>
      </c>
      <c r="N34" s="267"/>
      <c r="O34" s="219"/>
      <c r="P34" s="192"/>
      <c r="Q34" s="33">
        <v>3</v>
      </c>
      <c r="R34" s="46"/>
      <c r="S34" s="35" t="s">
        <v>184</v>
      </c>
      <c r="T34" s="36"/>
      <c r="U34" s="36"/>
      <c r="V34" s="37" t="s">
        <v>184</v>
      </c>
      <c r="W34" s="36"/>
      <c r="X34" s="36"/>
      <c r="Y34" s="36"/>
      <c r="Z34" s="36"/>
      <c r="AA34" s="36"/>
      <c r="AB34" s="36"/>
      <c r="AC34" s="36"/>
      <c r="AD34" s="39" t="s">
        <v>184</v>
      </c>
      <c r="AE34" s="40" t="s">
        <v>184</v>
      </c>
      <c r="AF34" s="41" t="s">
        <v>184</v>
      </c>
      <c r="AG34" s="40" t="s">
        <v>184</v>
      </c>
      <c r="AH34" s="41" t="s">
        <v>184</v>
      </c>
      <c r="AI34" s="42" t="s">
        <v>184</v>
      </c>
      <c r="AJ34" s="43"/>
      <c r="AK34" s="44"/>
      <c r="AL34" s="44"/>
      <c r="AM34" s="45"/>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ht="151.5" customHeight="1" x14ac:dyDescent="0.25">
      <c r="A35" s="195"/>
      <c r="B35" s="272"/>
      <c r="C35" s="204"/>
      <c r="D35" s="204"/>
      <c r="E35" s="204"/>
      <c r="F35" s="204"/>
      <c r="G35" s="204"/>
      <c r="H35" s="204"/>
      <c r="I35" s="277"/>
      <c r="J35" s="267"/>
      <c r="K35" s="219"/>
      <c r="L35" s="264"/>
      <c r="M35" s="219">
        <v>0</v>
      </c>
      <c r="N35" s="267"/>
      <c r="O35" s="219"/>
      <c r="P35" s="192"/>
      <c r="Q35" s="33">
        <v>4</v>
      </c>
      <c r="R35" s="34"/>
      <c r="S35" s="35" t="s">
        <v>184</v>
      </c>
      <c r="T35" s="36"/>
      <c r="U35" s="36"/>
      <c r="V35" s="37" t="s">
        <v>184</v>
      </c>
      <c r="W35" s="36"/>
      <c r="X35" s="36"/>
      <c r="Y35" s="36"/>
      <c r="Z35" s="36"/>
      <c r="AA35" s="36"/>
      <c r="AB35" s="36"/>
      <c r="AC35" s="36"/>
      <c r="AD35" s="39" t="s">
        <v>184</v>
      </c>
      <c r="AE35" s="40" t="s">
        <v>184</v>
      </c>
      <c r="AF35" s="41" t="s">
        <v>184</v>
      </c>
      <c r="AG35" s="40" t="s">
        <v>184</v>
      </c>
      <c r="AH35" s="41" t="s">
        <v>184</v>
      </c>
      <c r="AI35" s="42" t="s">
        <v>184</v>
      </c>
      <c r="AJ35" s="43"/>
      <c r="AK35" s="44"/>
      <c r="AL35" s="44"/>
      <c r="AM35" s="45"/>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row>
    <row r="36" spans="1:71" ht="151.5" customHeight="1" x14ac:dyDescent="0.25">
      <c r="A36" s="195"/>
      <c r="B36" s="272"/>
      <c r="C36" s="204"/>
      <c r="D36" s="204"/>
      <c r="E36" s="204"/>
      <c r="F36" s="204"/>
      <c r="G36" s="204"/>
      <c r="H36" s="204"/>
      <c r="I36" s="277"/>
      <c r="J36" s="267"/>
      <c r="K36" s="219"/>
      <c r="L36" s="264"/>
      <c r="M36" s="219">
        <v>0</v>
      </c>
      <c r="N36" s="267"/>
      <c r="O36" s="219"/>
      <c r="P36" s="192"/>
      <c r="Q36" s="33">
        <v>5</v>
      </c>
      <c r="R36" s="34"/>
      <c r="S36" s="35" t="s">
        <v>184</v>
      </c>
      <c r="T36" s="36"/>
      <c r="U36" s="36"/>
      <c r="V36" s="37" t="s">
        <v>184</v>
      </c>
      <c r="W36" s="36"/>
      <c r="X36" s="36"/>
      <c r="Y36" s="36"/>
      <c r="Z36" s="36"/>
      <c r="AA36" s="36"/>
      <c r="AB36" s="36"/>
      <c r="AC36" s="36"/>
      <c r="AD36" s="39" t="s">
        <v>184</v>
      </c>
      <c r="AE36" s="40" t="s">
        <v>184</v>
      </c>
      <c r="AF36" s="41" t="s">
        <v>184</v>
      </c>
      <c r="AG36" s="40" t="s">
        <v>184</v>
      </c>
      <c r="AH36" s="41" t="s">
        <v>184</v>
      </c>
      <c r="AI36" s="42" t="s">
        <v>184</v>
      </c>
      <c r="AJ36" s="43"/>
      <c r="AK36" s="44"/>
      <c r="AL36" s="44"/>
      <c r="AM36" s="45"/>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row>
    <row r="37" spans="1:71" ht="151.5" customHeight="1" thickBot="1" x14ac:dyDescent="0.3">
      <c r="A37" s="196"/>
      <c r="B37" s="273"/>
      <c r="C37" s="223"/>
      <c r="D37" s="223"/>
      <c r="E37" s="223"/>
      <c r="F37" s="223"/>
      <c r="G37" s="223"/>
      <c r="H37" s="223"/>
      <c r="I37" s="287"/>
      <c r="J37" s="274"/>
      <c r="K37" s="228"/>
      <c r="L37" s="275"/>
      <c r="M37" s="228">
        <v>0</v>
      </c>
      <c r="N37" s="274"/>
      <c r="O37" s="228"/>
      <c r="P37" s="193"/>
      <c r="Q37" s="50">
        <v>6</v>
      </c>
      <c r="R37" s="51"/>
      <c r="S37" s="52" t="s">
        <v>184</v>
      </c>
      <c r="T37" s="53"/>
      <c r="U37" s="53"/>
      <c r="V37" s="54" t="s">
        <v>184</v>
      </c>
      <c r="W37" s="53"/>
      <c r="X37" s="53"/>
      <c r="Y37" s="53"/>
      <c r="Z37" s="53"/>
      <c r="AA37" s="53"/>
      <c r="AB37" s="53"/>
      <c r="AC37" s="53"/>
      <c r="AD37" s="55" t="s">
        <v>184</v>
      </c>
      <c r="AE37" s="56" t="s">
        <v>184</v>
      </c>
      <c r="AF37" s="54" t="s">
        <v>184</v>
      </c>
      <c r="AG37" s="56" t="s">
        <v>184</v>
      </c>
      <c r="AH37" s="54" t="s">
        <v>184</v>
      </c>
      <c r="AI37" s="57" t="s">
        <v>184</v>
      </c>
      <c r="AJ37" s="53"/>
      <c r="AK37" s="58"/>
      <c r="AL37" s="58"/>
      <c r="AM37" s="59"/>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1" ht="197.25" customHeight="1" x14ac:dyDescent="0.25">
      <c r="A38" s="194" t="s">
        <v>241</v>
      </c>
      <c r="B38" s="279">
        <v>6</v>
      </c>
      <c r="C38" s="262" t="s">
        <v>141</v>
      </c>
      <c r="D38" s="262" t="s">
        <v>444</v>
      </c>
      <c r="E38" s="262" t="s">
        <v>445</v>
      </c>
      <c r="F38" s="262" t="s">
        <v>446</v>
      </c>
      <c r="G38" s="262" t="s">
        <v>5</v>
      </c>
      <c r="H38" s="262" t="s">
        <v>220</v>
      </c>
      <c r="I38" s="281">
        <v>40</v>
      </c>
      <c r="J38" s="282" t="s">
        <v>180</v>
      </c>
      <c r="K38" s="246">
        <v>0.6</v>
      </c>
      <c r="L38" s="283" t="s">
        <v>230</v>
      </c>
      <c r="M38" s="283" t="s">
        <v>230</v>
      </c>
      <c r="N38" s="266" t="s">
        <v>210</v>
      </c>
      <c r="O38" s="218">
        <v>0.8</v>
      </c>
      <c r="P38" s="269" t="s">
        <v>211</v>
      </c>
      <c r="Q38" s="20">
        <v>1</v>
      </c>
      <c r="R38" s="21" t="s">
        <v>354</v>
      </c>
      <c r="S38" s="22" t="str">
        <f t="shared" ref="S38:S39" si="0">IF(OR(T38="Preventivo",T38="Detectivo"),"Probabilidad",IF(T38="Correctivo","Impacto",""))</f>
        <v>Probabilidad</v>
      </c>
      <c r="T38" s="23" t="s">
        <v>144</v>
      </c>
      <c r="U38" s="23" t="s">
        <v>145</v>
      </c>
      <c r="V38" s="24" t="str">
        <f>IF(AND(T38="Preventivo",U38="Automático"),"50%",IF(AND(T38="Preventivo",U38="Manual"),"40%",IF(AND(T38="Detectivo",U38="Automático"),"40%",IF(AND(T38="Detectivo",U38="Manual"),"30%",IF(AND(T38="Correctivo",U38="Automático"),"35%",IF(AND(T38="Correctivo",U38="Manual"),"25%",""))))))</f>
        <v>40%</v>
      </c>
      <c r="W38" s="23" t="s">
        <v>152</v>
      </c>
      <c r="X38" s="23" t="s">
        <v>147</v>
      </c>
      <c r="Y38" s="23" t="s">
        <v>148</v>
      </c>
      <c r="Z38" s="23"/>
      <c r="AA38" s="23"/>
      <c r="AB38" s="25"/>
      <c r="AC38" s="23"/>
      <c r="AD38" s="26">
        <f>IFERROR(IF(S38="Probabilidad",(K38-(+K38*V38)),IF(S38="Impacto",K38,"")),"")</f>
        <v>0.36</v>
      </c>
      <c r="AE38" s="27" t="str">
        <f>IFERROR(IF(AD38="","",IF(AD38&lt;=0.2,"Muy Baja",IF(AD38&lt;=0.4,"Baja",IF(AD38&lt;=0.6,"Media",IF(AD38&lt;=0.8,"Alta","Muy Alta"))))),"")</f>
        <v>Baja</v>
      </c>
      <c r="AF38" s="28">
        <f>+AD38</f>
        <v>0.36</v>
      </c>
      <c r="AG38" s="27" t="str">
        <f>IFERROR(IF(AH38="","",IF(AH38&lt;=0.2,"Leve",IF(AH38&lt;=0.4,"Menor",IF(AH38&lt;=0.6,"Moderado",IF(AH38&lt;=0.8,"Mayor","Catastrófico"))))),"")</f>
        <v>Mayor</v>
      </c>
      <c r="AH38" s="28">
        <f>IFERROR(IF(S38="Impacto",(O38-(+O38*V38)),IF(S38="Probabilidad",O38,"")),"")</f>
        <v>0.8</v>
      </c>
      <c r="AI38" s="47" t="str">
        <f t="shared" ref="AI38:AI39" si="1">IFERROR(IF(OR(AND(AE38="Muy Baja",AG38="Leve"),AND(AE38="Muy Baja",AG38="Menor"),AND(AE38="Baja",AG38="Leve")),"Bajo",IF(OR(AND(AE38="Muy baja",AG38="Moderado"),AND(AE38="Baja",AG38="Menor"),AND(AE38="Baja",AG38="Moderado"),AND(AE38="Media",AG38="Leve"),AND(AE38="Media",AG38="Menor"),AND(AE38="Media",AG38="Moderado"),AND(AE38="Alta",AG38="Leve"),AND(AE38="Alta",AG38="Menor")),"Moderado",IF(OR(AND(AE38="Muy Baja",AG38="Mayor"),AND(AE38="Baja",AG38="Mayor"),AND(AE38="Media",AG38="Mayor"),AND(AE38="Alta",AG38="Moderado"),AND(AE38="Alta",AG38="Mayor"),AND(AE38="Muy Alta",AG38="Leve"),AND(AE38="Muy Alta",AG38="Menor"),AND(AE38="Muy Alta",AG38="Moderado"),AND(AE38="Muy Alta",AG38="Mayor")),"Alto",IF(OR(AND(AE38="Muy Baja",AG38="Catastrófico"),AND(AE38="Baja",AG38="Catastrófico"),AND(AE38="Media",AG38="Catastrófico"),AND(AE38="Alta",AG38="Catastrófico"),AND(AE38="Muy Alta",AG38="Catastrófico")),"Extremo","")))),"")</f>
        <v>Alto</v>
      </c>
      <c r="AJ38" s="30" t="s">
        <v>149</v>
      </c>
      <c r="AK38" s="31"/>
      <c r="AL38" s="31"/>
      <c r="AM38" s="32"/>
    </row>
    <row r="39" spans="1:71" ht="145.5" customHeight="1" x14ac:dyDescent="0.25">
      <c r="A39" s="195"/>
      <c r="B39" s="272"/>
      <c r="C39" s="204"/>
      <c r="D39" s="204"/>
      <c r="E39" s="204"/>
      <c r="F39" s="204"/>
      <c r="G39" s="204"/>
      <c r="H39" s="204"/>
      <c r="I39" s="277"/>
      <c r="J39" s="267"/>
      <c r="K39" s="219"/>
      <c r="L39" s="264"/>
      <c r="M39" s="264"/>
      <c r="N39" s="267"/>
      <c r="O39" s="219"/>
      <c r="P39" s="192"/>
      <c r="Q39" s="33">
        <v>2</v>
      </c>
      <c r="R39" s="34" t="s">
        <v>355</v>
      </c>
      <c r="S39" s="35" t="str">
        <f t="shared" si="0"/>
        <v>Impacto</v>
      </c>
      <c r="T39" s="36" t="s">
        <v>212</v>
      </c>
      <c r="U39" s="36" t="s">
        <v>145</v>
      </c>
      <c r="V39" s="37" t="str">
        <f t="shared" ref="V39" si="2">IF(AND(T39="Preventivo",U39="Automático"),"50%",IF(AND(T39="Preventivo",U39="Manual"),"40%",IF(AND(T39="Detectivo",U39="Automático"),"40%",IF(AND(T39="Detectivo",U39="Manual"),"30%",IF(AND(T39="Correctivo",U39="Automático"),"35%",IF(AND(T39="Correctivo",U39="Manual"),"25%",""))))))</f>
        <v>25%</v>
      </c>
      <c r="W39" s="36" t="s">
        <v>152</v>
      </c>
      <c r="X39" s="36" t="s">
        <v>147</v>
      </c>
      <c r="Y39" s="36" t="s">
        <v>148</v>
      </c>
      <c r="Z39" s="36"/>
      <c r="AA39" s="36"/>
      <c r="AB39" s="36"/>
      <c r="AC39" s="36"/>
      <c r="AD39" s="39">
        <f>IFERROR(IF(AND(S38="Probabilidad",S39="Probabilidad"),(AF38-(+AF38*V39)),IF(S39="Probabilidad",(K38-(+K38*V39)),IF(S39="Impacto",AF38,""))),"")</f>
        <v>0.36</v>
      </c>
      <c r="AE39" s="40" t="str">
        <f t="shared" ref="AE39" si="3">IFERROR(IF(AD39="","",IF(AD39&lt;=0.2,"Muy Baja",IF(AD39&lt;=0.4,"Baja",IF(AD39&lt;=0.6,"Media",IF(AD39&lt;=0.8,"Alta","Muy Alta"))))),"")</f>
        <v>Baja</v>
      </c>
      <c r="AF39" s="41">
        <f t="shared" ref="AF39" si="4">+AD39</f>
        <v>0.36</v>
      </c>
      <c r="AG39" s="40" t="str">
        <f t="shared" ref="AG39" si="5">IFERROR(IF(AH39="","",IF(AH39&lt;=0.2,"Leve",IF(AH39&lt;=0.4,"Menor",IF(AH39&lt;=0.6,"Moderado",IF(AH39&lt;=0.8,"Mayor","Catastrófico"))))),"")</f>
        <v>Moderado</v>
      </c>
      <c r="AH39" s="41">
        <f>IFERROR(IF(AND(S38="Impacto",S39="Impacto"),(AH38-(+AH38*V39)),IF(S39="Impacto",(O38-(+O38*V39)),IF(S39="Probabilidad",AH38,""))),"")</f>
        <v>0.60000000000000009</v>
      </c>
      <c r="AI39" s="42" t="str">
        <f t="shared" si="1"/>
        <v>Moderado</v>
      </c>
      <c r="AJ39" s="43" t="s">
        <v>149</v>
      </c>
      <c r="AK39" s="44"/>
      <c r="AL39" s="44"/>
      <c r="AM39" s="45"/>
    </row>
    <row r="40" spans="1:71" ht="44.25" customHeight="1" x14ac:dyDescent="0.25">
      <c r="A40" s="195"/>
      <c r="B40" s="272"/>
      <c r="C40" s="204"/>
      <c r="D40" s="204"/>
      <c r="E40" s="204"/>
      <c r="F40" s="204"/>
      <c r="G40" s="204"/>
      <c r="H40" s="204"/>
      <c r="I40" s="277"/>
      <c r="J40" s="267"/>
      <c r="K40" s="219"/>
      <c r="L40" s="264"/>
      <c r="M40" s="264"/>
      <c r="N40" s="267"/>
      <c r="O40" s="219"/>
      <c r="P40" s="192"/>
      <c r="Q40" s="33">
        <v>3</v>
      </c>
      <c r="R40" s="46"/>
      <c r="S40" s="35" t="s">
        <v>184</v>
      </c>
      <c r="T40" s="36"/>
      <c r="U40" s="36"/>
      <c r="V40" s="37" t="s">
        <v>184</v>
      </c>
      <c r="W40" s="36"/>
      <c r="X40" s="36"/>
      <c r="Y40" s="36"/>
      <c r="Z40" s="36"/>
      <c r="AA40" s="36"/>
      <c r="AB40" s="36"/>
      <c r="AC40" s="36"/>
      <c r="AD40" s="39"/>
      <c r="AE40" s="40" t="s">
        <v>184</v>
      </c>
      <c r="AF40" s="41" t="s">
        <v>184</v>
      </c>
      <c r="AG40" s="40" t="s">
        <v>184</v>
      </c>
      <c r="AH40" s="41" t="s">
        <v>184</v>
      </c>
      <c r="AI40" s="42" t="s">
        <v>184</v>
      </c>
      <c r="AJ40" s="43"/>
      <c r="AK40" s="44"/>
      <c r="AL40" s="44"/>
      <c r="AM40" s="45"/>
    </row>
    <row r="41" spans="1:71" ht="44.25" customHeight="1" x14ac:dyDescent="0.25">
      <c r="A41" s="195"/>
      <c r="B41" s="272"/>
      <c r="C41" s="204"/>
      <c r="D41" s="204"/>
      <c r="E41" s="204"/>
      <c r="F41" s="204"/>
      <c r="G41" s="204"/>
      <c r="H41" s="204"/>
      <c r="I41" s="277"/>
      <c r="J41" s="267"/>
      <c r="K41" s="219"/>
      <c r="L41" s="264"/>
      <c r="M41" s="264"/>
      <c r="N41" s="267"/>
      <c r="O41" s="219"/>
      <c r="P41" s="192"/>
      <c r="Q41" s="33">
        <v>4</v>
      </c>
      <c r="R41" s="34"/>
      <c r="S41" s="35" t="s">
        <v>184</v>
      </c>
      <c r="T41" s="36"/>
      <c r="U41" s="36"/>
      <c r="V41" s="37" t="s">
        <v>184</v>
      </c>
      <c r="W41" s="36"/>
      <c r="X41" s="36"/>
      <c r="Y41" s="36"/>
      <c r="Z41" s="36"/>
      <c r="AA41" s="36"/>
      <c r="AB41" s="36"/>
      <c r="AC41" s="36"/>
      <c r="AD41" s="39"/>
      <c r="AE41" s="40" t="s">
        <v>184</v>
      </c>
      <c r="AF41" s="41" t="s">
        <v>184</v>
      </c>
      <c r="AG41" s="40" t="s">
        <v>184</v>
      </c>
      <c r="AH41" s="41" t="s">
        <v>184</v>
      </c>
      <c r="AI41" s="42" t="s">
        <v>184</v>
      </c>
      <c r="AJ41" s="43"/>
      <c r="AK41" s="44"/>
      <c r="AL41" s="44"/>
      <c r="AM41" s="45"/>
    </row>
    <row r="42" spans="1:71" ht="44.25" customHeight="1" x14ac:dyDescent="0.25">
      <c r="A42" s="195"/>
      <c r="B42" s="272"/>
      <c r="C42" s="204"/>
      <c r="D42" s="204"/>
      <c r="E42" s="204"/>
      <c r="F42" s="204"/>
      <c r="G42" s="204"/>
      <c r="H42" s="204"/>
      <c r="I42" s="277"/>
      <c r="J42" s="267"/>
      <c r="K42" s="219"/>
      <c r="L42" s="264"/>
      <c r="M42" s="264"/>
      <c r="N42" s="267"/>
      <c r="O42" s="219"/>
      <c r="P42" s="192"/>
      <c r="Q42" s="33">
        <v>5</v>
      </c>
      <c r="R42" s="34"/>
      <c r="S42" s="35" t="s">
        <v>184</v>
      </c>
      <c r="T42" s="36"/>
      <c r="U42" s="36"/>
      <c r="V42" s="37" t="s">
        <v>184</v>
      </c>
      <c r="W42" s="36"/>
      <c r="X42" s="36"/>
      <c r="Y42" s="36"/>
      <c r="Z42" s="36"/>
      <c r="AA42" s="36"/>
      <c r="AB42" s="36"/>
      <c r="AC42" s="36"/>
      <c r="AD42" s="39"/>
      <c r="AE42" s="40" t="s">
        <v>184</v>
      </c>
      <c r="AF42" s="41" t="s">
        <v>184</v>
      </c>
      <c r="AG42" s="40" t="s">
        <v>184</v>
      </c>
      <c r="AH42" s="41" t="s">
        <v>184</v>
      </c>
      <c r="AI42" s="42" t="s">
        <v>184</v>
      </c>
      <c r="AJ42" s="43"/>
      <c r="AK42" s="44"/>
      <c r="AL42" s="44"/>
      <c r="AM42" s="45"/>
    </row>
    <row r="43" spans="1:71" ht="44.25" customHeight="1" x14ac:dyDescent="0.25">
      <c r="A43" s="195"/>
      <c r="B43" s="276"/>
      <c r="C43" s="205"/>
      <c r="D43" s="205"/>
      <c r="E43" s="205"/>
      <c r="F43" s="205"/>
      <c r="G43" s="205"/>
      <c r="H43" s="205"/>
      <c r="I43" s="278"/>
      <c r="J43" s="268"/>
      <c r="K43" s="220"/>
      <c r="L43" s="265"/>
      <c r="M43" s="265"/>
      <c r="N43" s="268"/>
      <c r="O43" s="220"/>
      <c r="P43" s="270"/>
      <c r="Q43" s="33">
        <v>6</v>
      </c>
      <c r="R43" s="34"/>
      <c r="S43" s="35" t="s">
        <v>184</v>
      </c>
      <c r="T43" s="36"/>
      <c r="U43" s="36"/>
      <c r="V43" s="37" t="s">
        <v>184</v>
      </c>
      <c r="W43" s="36"/>
      <c r="X43" s="36"/>
      <c r="Y43" s="36"/>
      <c r="Z43" s="36"/>
      <c r="AA43" s="36"/>
      <c r="AB43" s="36"/>
      <c r="AC43" s="36"/>
      <c r="AD43" s="39"/>
      <c r="AE43" s="40" t="s">
        <v>184</v>
      </c>
      <c r="AF43" s="41" t="s">
        <v>184</v>
      </c>
      <c r="AG43" s="40" t="s">
        <v>184</v>
      </c>
      <c r="AH43" s="41" t="s">
        <v>184</v>
      </c>
      <c r="AI43" s="42" t="s">
        <v>184</v>
      </c>
      <c r="AJ43" s="43"/>
      <c r="AK43" s="44"/>
      <c r="AL43" s="44"/>
      <c r="AM43" s="45"/>
    </row>
    <row r="44" spans="1:71" ht="141.75" customHeight="1" x14ac:dyDescent="0.25">
      <c r="A44" s="195"/>
      <c r="B44" s="271">
        <v>7</v>
      </c>
      <c r="C44" s="203" t="s">
        <v>200</v>
      </c>
      <c r="D44" s="203" t="s">
        <v>450</v>
      </c>
      <c r="E44" s="203" t="s">
        <v>356</v>
      </c>
      <c r="F44" s="203" t="s">
        <v>485</v>
      </c>
      <c r="G44" s="203" t="s">
        <v>31</v>
      </c>
      <c r="H44" s="203" t="s">
        <v>220</v>
      </c>
      <c r="I44" s="288">
        <v>3</v>
      </c>
      <c r="J44" s="266" t="s">
        <v>188</v>
      </c>
      <c r="K44" s="218">
        <v>0.4</v>
      </c>
      <c r="L44" s="263" t="s">
        <v>296</v>
      </c>
      <c r="M44" s="263" t="s">
        <v>296</v>
      </c>
      <c r="N44" s="266" t="s">
        <v>316</v>
      </c>
      <c r="O44" s="218">
        <v>0.2</v>
      </c>
      <c r="P44" s="269" t="s">
        <v>328</v>
      </c>
      <c r="Q44" s="33">
        <v>1</v>
      </c>
      <c r="R44" s="34" t="s">
        <v>447</v>
      </c>
      <c r="S44" s="35" t="s">
        <v>182</v>
      </c>
      <c r="T44" s="36" t="s">
        <v>144</v>
      </c>
      <c r="U44" s="36" t="s">
        <v>145</v>
      </c>
      <c r="V44" s="37" t="s">
        <v>186</v>
      </c>
      <c r="W44" s="36"/>
      <c r="X44" s="36"/>
      <c r="Y44" s="36"/>
      <c r="Z44" s="36" t="s">
        <v>173</v>
      </c>
      <c r="AA44" s="36" t="s">
        <v>147</v>
      </c>
      <c r="AB44" s="36" t="s">
        <v>174</v>
      </c>
      <c r="AC44" s="36" t="s">
        <v>175</v>
      </c>
      <c r="AD44" s="39">
        <v>0.24</v>
      </c>
      <c r="AE44" s="40" t="s">
        <v>188</v>
      </c>
      <c r="AF44" s="41">
        <v>0.24</v>
      </c>
      <c r="AG44" s="40" t="s">
        <v>316</v>
      </c>
      <c r="AH44" s="41">
        <v>0.2</v>
      </c>
      <c r="AI44" s="42" t="s">
        <v>328</v>
      </c>
      <c r="AJ44" s="43" t="s">
        <v>149</v>
      </c>
      <c r="AK44" s="44"/>
      <c r="AL44" s="44"/>
      <c r="AM44" s="45"/>
    </row>
    <row r="45" spans="1:71" ht="168" customHeight="1" x14ac:dyDescent="0.25">
      <c r="A45" s="195"/>
      <c r="B45" s="272"/>
      <c r="C45" s="204"/>
      <c r="D45" s="204"/>
      <c r="E45" s="204"/>
      <c r="F45" s="204"/>
      <c r="G45" s="204"/>
      <c r="H45" s="204"/>
      <c r="I45" s="277"/>
      <c r="J45" s="267"/>
      <c r="K45" s="219"/>
      <c r="L45" s="264"/>
      <c r="M45" s="264"/>
      <c r="N45" s="267"/>
      <c r="O45" s="219"/>
      <c r="P45" s="192"/>
      <c r="Q45" s="33">
        <v>2</v>
      </c>
      <c r="R45" s="34" t="s">
        <v>448</v>
      </c>
      <c r="S45" s="35" t="s">
        <v>182</v>
      </c>
      <c r="T45" s="36" t="s">
        <v>153</v>
      </c>
      <c r="U45" s="36" t="s">
        <v>145</v>
      </c>
      <c r="V45" s="37" t="s">
        <v>183</v>
      </c>
      <c r="W45" s="36"/>
      <c r="X45" s="36"/>
      <c r="Y45" s="36"/>
      <c r="Z45" s="36" t="s">
        <v>173</v>
      </c>
      <c r="AA45" s="36" t="s">
        <v>147</v>
      </c>
      <c r="AB45" s="36" t="s">
        <v>174</v>
      </c>
      <c r="AC45" s="36" t="s">
        <v>175</v>
      </c>
      <c r="AD45" s="39">
        <v>0.16799999999999998</v>
      </c>
      <c r="AE45" s="40" t="s">
        <v>232</v>
      </c>
      <c r="AF45" s="41">
        <v>0.16799999999999998</v>
      </c>
      <c r="AG45" s="40" t="s">
        <v>316</v>
      </c>
      <c r="AH45" s="41">
        <v>0.2</v>
      </c>
      <c r="AI45" s="42" t="s">
        <v>328</v>
      </c>
      <c r="AJ45" s="43" t="s">
        <v>149</v>
      </c>
      <c r="AK45" s="44"/>
      <c r="AL45" s="44"/>
      <c r="AM45" s="45"/>
    </row>
    <row r="46" spans="1:71" ht="153.75" customHeight="1" x14ac:dyDescent="0.25">
      <c r="A46" s="195"/>
      <c r="B46" s="272"/>
      <c r="C46" s="204"/>
      <c r="D46" s="204"/>
      <c r="E46" s="204"/>
      <c r="F46" s="204"/>
      <c r="G46" s="204"/>
      <c r="H46" s="204"/>
      <c r="I46" s="277"/>
      <c r="J46" s="267"/>
      <c r="K46" s="219"/>
      <c r="L46" s="264"/>
      <c r="M46" s="264"/>
      <c r="N46" s="267"/>
      <c r="O46" s="219"/>
      <c r="P46" s="192"/>
      <c r="Q46" s="33">
        <v>3</v>
      </c>
      <c r="R46" s="46" t="s">
        <v>449</v>
      </c>
      <c r="S46" s="35" t="s">
        <v>182</v>
      </c>
      <c r="T46" s="36" t="s">
        <v>153</v>
      </c>
      <c r="U46" s="36" t="s">
        <v>145</v>
      </c>
      <c r="V46" s="37" t="s">
        <v>183</v>
      </c>
      <c r="W46" s="36"/>
      <c r="X46" s="36"/>
      <c r="Y46" s="36"/>
      <c r="Z46" s="36" t="s">
        <v>173</v>
      </c>
      <c r="AA46" s="36" t="s">
        <v>147</v>
      </c>
      <c r="AB46" s="36" t="s">
        <v>174</v>
      </c>
      <c r="AC46" s="36" t="s">
        <v>175</v>
      </c>
      <c r="AD46" s="39">
        <v>0.11759999999999998</v>
      </c>
      <c r="AE46" s="40" t="s">
        <v>232</v>
      </c>
      <c r="AF46" s="41">
        <v>0.11759999999999998</v>
      </c>
      <c r="AG46" s="40" t="s">
        <v>316</v>
      </c>
      <c r="AH46" s="41">
        <v>0.2</v>
      </c>
      <c r="AI46" s="42" t="s">
        <v>328</v>
      </c>
      <c r="AJ46" s="43" t="s">
        <v>149</v>
      </c>
      <c r="AK46" s="44"/>
      <c r="AL46" s="44"/>
      <c r="AM46" s="45"/>
    </row>
    <row r="47" spans="1:71" ht="44.25" customHeight="1" x14ac:dyDescent="0.25">
      <c r="A47" s="195"/>
      <c r="B47" s="272"/>
      <c r="C47" s="204"/>
      <c r="D47" s="204"/>
      <c r="E47" s="204"/>
      <c r="F47" s="204"/>
      <c r="G47" s="204"/>
      <c r="H47" s="204"/>
      <c r="I47" s="277"/>
      <c r="J47" s="267"/>
      <c r="K47" s="219"/>
      <c r="L47" s="264"/>
      <c r="M47" s="264"/>
      <c r="N47" s="267"/>
      <c r="O47" s="219"/>
      <c r="P47" s="192"/>
      <c r="Q47" s="33">
        <v>4</v>
      </c>
      <c r="R47" s="34"/>
      <c r="S47" s="35" t="s">
        <v>184</v>
      </c>
      <c r="T47" s="36"/>
      <c r="U47" s="36"/>
      <c r="V47" s="37" t="s">
        <v>184</v>
      </c>
      <c r="W47" s="36"/>
      <c r="X47" s="36"/>
      <c r="Y47" s="36"/>
      <c r="Z47" s="36"/>
      <c r="AA47" s="36"/>
      <c r="AB47" s="36"/>
      <c r="AC47" s="36"/>
      <c r="AD47" s="39"/>
      <c r="AE47" s="40"/>
      <c r="AF47" s="41"/>
      <c r="AG47" s="40"/>
      <c r="AH47" s="41"/>
      <c r="AI47" s="42"/>
      <c r="AJ47" s="43"/>
      <c r="AK47" s="44"/>
      <c r="AL47" s="44"/>
      <c r="AM47" s="45"/>
    </row>
    <row r="48" spans="1:71" ht="44.25" customHeight="1" x14ac:dyDescent="0.25">
      <c r="A48" s="195"/>
      <c r="B48" s="272"/>
      <c r="C48" s="204"/>
      <c r="D48" s="204"/>
      <c r="E48" s="204"/>
      <c r="F48" s="204"/>
      <c r="G48" s="204"/>
      <c r="H48" s="204"/>
      <c r="I48" s="277"/>
      <c r="J48" s="267"/>
      <c r="K48" s="219"/>
      <c r="L48" s="264"/>
      <c r="M48" s="264"/>
      <c r="N48" s="267"/>
      <c r="O48" s="219"/>
      <c r="P48" s="192"/>
      <c r="Q48" s="33">
        <v>5</v>
      </c>
      <c r="R48" s="34"/>
      <c r="S48" s="35" t="s">
        <v>184</v>
      </c>
      <c r="T48" s="36"/>
      <c r="U48" s="36"/>
      <c r="V48" s="37" t="s">
        <v>184</v>
      </c>
      <c r="W48" s="36"/>
      <c r="X48" s="36"/>
      <c r="Y48" s="36"/>
      <c r="Z48" s="36"/>
      <c r="AA48" s="36"/>
      <c r="AB48" s="36"/>
      <c r="AC48" s="36"/>
      <c r="AD48" s="39"/>
      <c r="AE48" s="40"/>
      <c r="AF48" s="41"/>
      <c r="AG48" s="40"/>
      <c r="AH48" s="41"/>
      <c r="AI48" s="42"/>
      <c r="AJ48" s="43"/>
      <c r="AK48" s="44"/>
      <c r="AL48" s="44"/>
      <c r="AM48" s="45"/>
    </row>
    <row r="49" spans="1:39" ht="44.25" customHeight="1" x14ac:dyDescent="0.25">
      <c r="A49" s="195"/>
      <c r="B49" s="276"/>
      <c r="C49" s="205"/>
      <c r="D49" s="205"/>
      <c r="E49" s="205"/>
      <c r="F49" s="205"/>
      <c r="G49" s="205"/>
      <c r="H49" s="205"/>
      <c r="I49" s="278"/>
      <c r="J49" s="268"/>
      <c r="K49" s="220"/>
      <c r="L49" s="265"/>
      <c r="M49" s="265"/>
      <c r="N49" s="268"/>
      <c r="O49" s="220"/>
      <c r="P49" s="270"/>
      <c r="Q49" s="33">
        <v>6</v>
      </c>
      <c r="R49" s="34"/>
      <c r="S49" s="35" t="s">
        <v>184</v>
      </c>
      <c r="T49" s="36"/>
      <c r="U49" s="36"/>
      <c r="V49" s="37" t="s">
        <v>184</v>
      </c>
      <c r="W49" s="36"/>
      <c r="X49" s="36"/>
      <c r="Y49" s="36"/>
      <c r="Z49" s="36"/>
      <c r="AA49" s="36"/>
      <c r="AB49" s="36"/>
      <c r="AC49" s="36"/>
      <c r="AD49" s="39"/>
      <c r="AE49" s="40"/>
      <c r="AF49" s="41"/>
      <c r="AG49" s="40"/>
      <c r="AH49" s="41"/>
      <c r="AI49" s="42"/>
      <c r="AJ49" s="43"/>
      <c r="AK49" s="44"/>
      <c r="AL49" s="44"/>
      <c r="AM49" s="45"/>
    </row>
    <row r="50" spans="1:39" ht="151.5" customHeight="1" x14ac:dyDescent="0.25">
      <c r="A50" s="195"/>
      <c r="B50" s="271">
        <v>8</v>
      </c>
      <c r="C50" s="203" t="s">
        <v>141</v>
      </c>
      <c r="D50" s="203" t="s">
        <v>451</v>
      </c>
      <c r="E50" s="203" t="s">
        <v>452</v>
      </c>
      <c r="F50" s="203" t="s">
        <v>486</v>
      </c>
      <c r="G50" s="203" t="s">
        <v>5</v>
      </c>
      <c r="H50" s="203" t="s">
        <v>220</v>
      </c>
      <c r="I50" s="288">
        <v>100</v>
      </c>
      <c r="J50" s="266" t="s">
        <v>180</v>
      </c>
      <c r="K50" s="218">
        <v>0.6</v>
      </c>
      <c r="L50" s="263" t="s">
        <v>230</v>
      </c>
      <c r="M50" s="263" t="s">
        <v>230</v>
      </c>
      <c r="N50" s="266" t="s">
        <v>210</v>
      </c>
      <c r="O50" s="218">
        <v>0.8</v>
      </c>
      <c r="P50" s="269" t="s">
        <v>211</v>
      </c>
      <c r="Q50" s="33">
        <v>1</v>
      </c>
      <c r="R50" s="34" t="s">
        <v>453</v>
      </c>
      <c r="S50" s="35" t="s">
        <v>182</v>
      </c>
      <c r="T50" s="36" t="s">
        <v>144</v>
      </c>
      <c r="U50" s="36" t="s">
        <v>145</v>
      </c>
      <c r="V50" s="37" t="s">
        <v>186</v>
      </c>
      <c r="W50" s="36" t="s">
        <v>152</v>
      </c>
      <c r="X50" s="36" t="s">
        <v>147</v>
      </c>
      <c r="Y50" s="36" t="s">
        <v>148</v>
      </c>
      <c r="Z50" s="36"/>
      <c r="AA50" s="36"/>
      <c r="AB50" s="36"/>
      <c r="AC50" s="36"/>
      <c r="AD50" s="39">
        <v>0.36</v>
      </c>
      <c r="AE50" s="40" t="s">
        <v>188</v>
      </c>
      <c r="AF50" s="41">
        <v>0.36</v>
      </c>
      <c r="AG50" s="40" t="s">
        <v>210</v>
      </c>
      <c r="AH50" s="41">
        <v>0.8</v>
      </c>
      <c r="AI50" s="47" t="s">
        <v>211</v>
      </c>
      <c r="AJ50" s="43" t="s">
        <v>149</v>
      </c>
      <c r="AK50" s="44"/>
      <c r="AL50" s="44"/>
      <c r="AM50" s="45"/>
    </row>
    <row r="51" spans="1:39" ht="211.5" customHeight="1" x14ac:dyDescent="0.25">
      <c r="A51" s="195"/>
      <c r="B51" s="272"/>
      <c r="C51" s="204"/>
      <c r="D51" s="204"/>
      <c r="E51" s="204"/>
      <c r="F51" s="204"/>
      <c r="G51" s="204"/>
      <c r="H51" s="204"/>
      <c r="I51" s="277"/>
      <c r="J51" s="267"/>
      <c r="K51" s="219"/>
      <c r="L51" s="264"/>
      <c r="M51" s="264"/>
      <c r="N51" s="267"/>
      <c r="O51" s="219"/>
      <c r="P51" s="192"/>
      <c r="Q51" s="33">
        <v>2</v>
      </c>
      <c r="R51" s="34" t="s">
        <v>454</v>
      </c>
      <c r="S51" s="35" t="s">
        <v>182</v>
      </c>
      <c r="T51" s="36" t="s">
        <v>144</v>
      </c>
      <c r="U51" s="36" t="s">
        <v>145</v>
      </c>
      <c r="V51" s="37" t="s">
        <v>186</v>
      </c>
      <c r="W51" s="36" t="s">
        <v>152</v>
      </c>
      <c r="X51" s="36" t="s">
        <v>147</v>
      </c>
      <c r="Y51" s="36" t="s">
        <v>148</v>
      </c>
      <c r="Z51" s="36"/>
      <c r="AA51" s="36"/>
      <c r="AB51" s="36"/>
      <c r="AC51" s="36"/>
      <c r="AD51" s="39">
        <v>0.36</v>
      </c>
      <c r="AE51" s="40" t="s">
        <v>188</v>
      </c>
      <c r="AF51" s="41">
        <v>0.36</v>
      </c>
      <c r="AG51" s="40" t="s">
        <v>210</v>
      </c>
      <c r="AH51" s="41">
        <v>0.8</v>
      </c>
      <c r="AI51" s="47" t="s">
        <v>211</v>
      </c>
      <c r="AJ51" s="43" t="s">
        <v>149</v>
      </c>
      <c r="AK51" s="44"/>
      <c r="AL51" s="44"/>
      <c r="AM51" s="45"/>
    </row>
    <row r="52" spans="1:39" ht="177" customHeight="1" x14ac:dyDescent="0.25">
      <c r="A52" s="195"/>
      <c r="B52" s="272"/>
      <c r="C52" s="204"/>
      <c r="D52" s="204"/>
      <c r="E52" s="204"/>
      <c r="F52" s="204"/>
      <c r="G52" s="204"/>
      <c r="H52" s="204"/>
      <c r="I52" s="277"/>
      <c r="J52" s="267"/>
      <c r="K52" s="219"/>
      <c r="L52" s="264"/>
      <c r="M52" s="264"/>
      <c r="N52" s="267"/>
      <c r="O52" s="219"/>
      <c r="P52" s="192"/>
      <c r="Q52" s="33">
        <v>3</v>
      </c>
      <c r="R52" s="46" t="s">
        <v>455</v>
      </c>
      <c r="S52" s="35" t="s">
        <v>182</v>
      </c>
      <c r="T52" s="36" t="s">
        <v>153</v>
      </c>
      <c r="U52" s="36" t="s">
        <v>145</v>
      </c>
      <c r="V52" s="37" t="s">
        <v>183</v>
      </c>
      <c r="W52" s="36" t="s">
        <v>152</v>
      </c>
      <c r="X52" s="36" t="s">
        <v>147</v>
      </c>
      <c r="Y52" s="36" t="s">
        <v>148</v>
      </c>
      <c r="Z52" s="36"/>
      <c r="AA52" s="36"/>
      <c r="AB52" s="36"/>
      <c r="AC52" s="36"/>
      <c r="AD52" s="39">
        <v>0.252</v>
      </c>
      <c r="AE52" s="40" t="s">
        <v>188</v>
      </c>
      <c r="AF52" s="41">
        <v>0.252</v>
      </c>
      <c r="AG52" s="40" t="s">
        <v>210</v>
      </c>
      <c r="AH52" s="41">
        <v>0.8</v>
      </c>
      <c r="AI52" s="47" t="s">
        <v>211</v>
      </c>
      <c r="AJ52" s="43" t="s">
        <v>149</v>
      </c>
      <c r="AK52" s="44"/>
      <c r="AL52" s="44"/>
      <c r="AM52" s="45"/>
    </row>
    <row r="53" spans="1:39" ht="59.25" customHeight="1" x14ac:dyDescent="0.25">
      <c r="A53" s="195"/>
      <c r="B53" s="272"/>
      <c r="C53" s="204"/>
      <c r="D53" s="204"/>
      <c r="E53" s="204"/>
      <c r="F53" s="204"/>
      <c r="G53" s="204"/>
      <c r="H53" s="204"/>
      <c r="I53" s="277"/>
      <c r="J53" s="267"/>
      <c r="K53" s="219"/>
      <c r="L53" s="264"/>
      <c r="M53" s="264"/>
      <c r="N53" s="267"/>
      <c r="O53" s="219"/>
      <c r="P53" s="192"/>
      <c r="Q53" s="33">
        <v>4</v>
      </c>
      <c r="R53" s="34"/>
      <c r="S53" s="35" t="s">
        <v>184</v>
      </c>
      <c r="T53" s="36"/>
      <c r="U53" s="36"/>
      <c r="V53" s="37" t="s">
        <v>184</v>
      </c>
      <c r="W53" s="36"/>
      <c r="X53" s="36"/>
      <c r="Y53" s="36"/>
      <c r="Z53" s="36"/>
      <c r="AA53" s="36"/>
      <c r="AB53" s="36"/>
      <c r="AC53" s="36"/>
      <c r="AD53" s="39"/>
      <c r="AE53" s="40"/>
      <c r="AF53" s="41"/>
      <c r="AG53" s="40"/>
      <c r="AH53" s="41"/>
      <c r="AI53" s="42"/>
      <c r="AJ53" s="43"/>
      <c r="AK53" s="44"/>
      <c r="AL53" s="44"/>
      <c r="AM53" s="45"/>
    </row>
    <row r="54" spans="1:39" ht="59.25" customHeight="1" x14ac:dyDescent="0.25">
      <c r="A54" s="195"/>
      <c r="B54" s="272"/>
      <c r="C54" s="204"/>
      <c r="D54" s="204"/>
      <c r="E54" s="204"/>
      <c r="F54" s="204"/>
      <c r="G54" s="204"/>
      <c r="H54" s="204"/>
      <c r="I54" s="277"/>
      <c r="J54" s="267"/>
      <c r="K54" s="219"/>
      <c r="L54" s="264"/>
      <c r="M54" s="264"/>
      <c r="N54" s="267"/>
      <c r="O54" s="219"/>
      <c r="P54" s="192"/>
      <c r="Q54" s="33">
        <v>5</v>
      </c>
      <c r="R54" s="34"/>
      <c r="S54" s="35" t="s">
        <v>184</v>
      </c>
      <c r="T54" s="36"/>
      <c r="U54" s="36"/>
      <c r="V54" s="37" t="s">
        <v>184</v>
      </c>
      <c r="W54" s="36"/>
      <c r="X54" s="36"/>
      <c r="Y54" s="36"/>
      <c r="Z54" s="36"/>
      <c r="AA54" s="36"/>
      <c r="AB54" s="36"/>
      <c r="AC54" s="36"/>
      <c r="AD54" s="39"/>
      <c r="AE54" s="40"/>
      <c r="AF54" s="41"/>
      <c r="AG54" s="40"/>
      <c r="AH54" s="41"/>
      <c r="AI54" s="42"/>
      <c r="AJ54" s="43"/>
      <c r="AK54" s="44"/>
      <c r="AL54" s="44"/>
      <c r="AM54" s="45"/>
    </row>
    <row r="55" spans="1:39" ht="59.25" customHeight="1" thickBot="1" x14ac:dyDescent="0.3">
      <c r="A55" s="196"/>
      <c r="B55" s="273"/>
      <c r="C55" s="223"/>
      <c r="D55" s="223"/>
      <c r="E55" s="223"/>
      <c r="F55" s="223"/>
      <c r="G55" s="223"/>
      <c r="H55" s="223"/>
      <c r="I55" s="287"/>
      <c r="J55" s="274"/>
      <c r="K55" s="228"/>
      <c r="L55" s="275"/>
      <c r="M55" s="275"/>
      <c r="N55" s="274"/>
      <c r="O55" s="228"/>
      <c r="P55" s="270"/>
      <c r="Q55" s="50">
        <v>6</v>
      </c>
      <c r="R55" s="51"/>
      <c r="S55" s="52" t="s">
        <v>184</v>
      </c>
      <c r="T55" s="53"/>
      <c r="U55" s="53"/>
      <c r="V55" s="54" t="s">
        <v>184</v>
      </c>
      <c r="W55" s="53"/>
      <c r="X55" s="53"/>
      <c r="Y55" s="53"/>
      <c r="Z55" s="53"/>
      <c r="AA55" s="53"/>
      <c r="AB55" s="53"/>
      <c r="AC55" s="53"/>
      <c r="AD55" s="55"/>
      <c r="AE55" s="56"/>
      <c r="AF55" s="54"/>
      <c r="AG55" s="56"/>
      <c r="AH55" s="54"/>
      <c r="AI55" s="57"/>
      <c r="AJ55" s="53"/>
      <c r="AK55" s="58"/>
      <c r="AL55" s="58"/>
      <c r="AM55" s="59"/>
    </row>
    <row r="56" spans="1:39" ht="213.75" customHeight="1" x14ac:dyDescent="0.25">
      <c r="A56" s="194" t="s">
        <v>23</v>
      </c>
      <c r="B56" s="279">
        <v>9</v>
      </c>
      <c r="C56" s="262" t="s">
        <v>141</v>
      </c>
      <c r="D56" s="262" t="s">
        <v>363</v>
      </c>
      <c r="E56" s="262" t="s">
        <v>364</v>
      </c>
      <c r="F56" s="262" t="s">
        <v>365</v>
      </c>
      <c r="G56" s="262" t="s">
        <v>5</v>
      </c>
      <c r="H56" s="262" t="s">
        <v>220</v>
      </c>
      <c r="I56" s="281">
        <v>100</v>
      </c>
      <c r="J56" s="282" t="s">
        <v>180</v>
      </c>
      <c r="K56" s="246">
        <v>0.6</v>
      </c>
      <c r="L56" s="283" t="s">
        <v>189</v>
      </c>
      <c r="M56" s="246" t="s">
        <v>189</v>
      </c>
      <c r="N56" s="282" t="s">
        <v>316</v>
      </c>
      <c r="O56" s="246">
        <v>0.2</v>
      </c>
      <c r="P56" s="191" t="s">
        <v>181</v>
      </c>
      <c r="Q56" s="20">
        <v>1</v>
      </c>
      <c r="R56" s="21" t="s">
        <v>366</v>
      </c>
      <c r="S56" s="22" t="s">
        <v>182</v>
      </c>
      <c r="T56" s="23" t="s">
        <v>153</v>
      </c>
      <c r="U56" s="23" t="s">
        <v>145</v>
      </c>
      <c r="V56" s="24" t="s">
        <v>183</v>
      </c>
      <c r="W56" s="23" t="s">
        <v>152</v>
      </c>
      <c r="X56" s="23" t="s">
        <v>147</v>
      </c>
      <c r="Y56" s="23" t="s">
        <v>148</v>
      </c>
      <c r="Z56" s="23"/>
      <c r="AA56" s="23"/>
      <c r="AB56" s="23"/>
      <c r="AC56" s="23"/>
      <c r="AD56" s="26">
        <v>0.42</v>
      </c>
      <c r="AE56" s="27" t="s">
        <v>180</v>
      </c>
      <c r="AF56" s="28">
        <v>0.42</v>
      </c>
      <c r="AG56" s="27" t="s">
        <v>316</v>
      </c>
      <c r="AH56" s="28">
        <v>0.2</v>
      </c>
      <c r="AI56" s="29" t="s">
        <v>181</v>
      </c>
      <c r="AJ56" s="30" t="s">
        <v>149</v>
      </c>
      <c r="AK56" s="31"/>
      <c r="AL56" s="31"/>
      <c r="AM56" s="32"/>
    </row>
    <row r="57" spans="1:39" ht="268.5" customHeight="1" x14ac:dyDescent="0.25">
      <c r="A57" s="195"/>
      <c r="B57" s="272"/>
      <c r="C57" s="204"/>
      <c r="D57" s="204"/>
      <c r="E57" s="204"/>
      <c r="F57" s="204"/>
      <c r="G57" s="204"/>
      <c r="H57" s="204"/>
      <c r="I57" s="277"/>
      <c r="J57" s="267"/>
      <c r="K57" s="219"/>
      <c r="L57" s="264"/>
      <c r="M57" s="219">
        <v>0</v>
      </c>
      <c r="N57" s="267"/>
      <c r="O57" s="219"/>
      <c r="P57" s="192"/>
      <c r="Q57" s="33">
        <v>2</v>
      </c>
      <c r="R57" s="34" t="s">
        <v>332</v>
      </c>
      <c r="S57" s="35" t="s">
        <v>182</v>
      </c>
      <c r="T57" s="36" t="s">
        <v>144</v>
      </c>
      <c r="U57" s="36" t="s">
        <v>145</v>
      </c>
      <c r="V57" s="37" t="s">
        <v>186</v>
      </c>
      <c r="W57" s="36" t="s">
        <v>152</v>
      </c>
      <c r="X57" s="36" t="s">
        <v>147</v>
      </c>
      <c r="Y57" s="36" t="s">
        <v>148</v>
      </c>
      <c r="Z57" s="36"/>
      <c r="AA57" s="36"/>
      <c r="AB57" s="36"/>
      <c r="AC57" s="36"/>
      <c r="AD57" s="39">
        <v>0.252</v>
      </c>
      <c r="AE57" s="40" t="s">
        <v>188</v>
      </c>
      <c r="AF57" s="41">
        <v>0.252</v>
      </c>
      <c r="AG57" s="40" t="s">
        <v>316</v>
      </c>
      <c r="AH57" s="41">
        <v>0.2</v>
      </c>
      <c r="AI57" s="42" t="s">
        <v>328</v>
      </c>
      <c r="AJ57" s="43" t="s">
        <v>149</v>
      </c>
      <c r="AK57" s="44"/>
      <c r="AL57" s="44"/>
      <c r="AM57" s="45"/>
    </row>
    <row r="58" spans="1:39" ht="298.5" customHeight="1" x14ac:dyDescent="0.25">
      <c r="A58" s="195"/>
      <c r="B58" s="272"/>
      <c r="C58" s="204"/>
      <c r="D58" s="204"/>
      <c r="E58" s="204"/>
      <c r="F58" s="204"/>
      <c r="G58" s="204"/>
      <c r="H58" s="204"/>
      <c r="I58" s="277"/>
      <c r="J58" s="267"/>
      <c r="K58" s="219"/>
      <c r="L58" s="264"/>
      <c r="M58" s="219">
        <v>0</v>
      </c>
      <c r="N58" s="267"/>
      <c r="O58" s="219"/>
      <c r="P58" s="192"/>
      <c r="Q58" s="33">
        <v>3</v>
      </c>
      <c r="R58" s="34" t="s">
        <v>24</v>
      </c>
      <c r="S58" s="35" t="s">
        <v>182</v>
      </c>
      <c r="T58" s="36" t="s">
        <v>153</v>
      </c>
      <c r="U58" s="36" t="s">
        <v>145</v>
      </c>
      <c r="V58" s="37" t="s">
        <v>183</v>
      </c>
      <c r="W58" s="36" t="s">
        <v>152</v>
      </c>
      <c r="X58" s="36" t="s">
        <v>147</v>
      </c>
      <c r="Y58" s="36" t="s">
        <v>148</v>
      </c>
      <c r="Z58" s="36"/>
      <c r="AA58" s="36"/>
      <c r="AB58" s="36"/>
      <c r="AC58" s="36"/>
      <c r="AD58" s="39">
        <v>0.1764</v>
      </c>
      <c r="AE58" s="40" t="s">
        <v>232</v>
      </c>
      <c r="AF58" s="41">
        <v>0.1764</v>
      </c>
      <c r="AG58" s="40" t="s">
        <v>316</v>
      </c>
      <c r="AH58" s="41">
        <v>0.2</v>
      </c>
      <c r="AI58" s="42" t="s">
        <v>328</v>
      </c>
      <c r="AJ58" s="43" t="s">
        <v>149</v>
      </c>
      <c r="AK58" s="44"/>
      <c r="AL58" s="44"/>
      <c r="AM58" s="45"/>
    </row>
    <row r="59" spans="1:39" ht="44.25" customHeight="1" x14ac:dyDescent="0.25">
      <c r="A59" s="195"/>
      <c r="B59" s="272"/>
      <c r="C59" s="204"/>
      <c r="D59" s="204"/>
      <c r="E59" s="204"/>
      <c r="F59" s="204"/>
      <c r="G59" s="204"/>
      <c r="H59" s="204"/>
      <c r="I59" s="277"/>
      <c r="J59" s="267"/>
      <c r="K59" s="219"/>
      <c r="L59" s="264"/>
      <c r="M59" s="219">
        <v>0</v>
      </c>
      <c r="N59" s="267"/>
      <c r="O59" s="219"/>
      <c r="P59" s="192"/>
      <c r="Q59" s="33">
        <v>4</v>
      </c>
      <c r="R59" s="34"/>
      <c r="S59" s="35" t="s">
        <v>184</v>
      </c>
      <c r="T59" s="36"/>
      <c r="U59" s="36"/>
      <c r="V59" s="37" t="s">
        <v>184</v>
      </c>
      <c r="W59" s="36"/>
      <c r="X59" s="36"/>
      <c r="Y59" s="36"/>
      <c r="Z59" s="36"/>
      <c r="AA59" s="36"/>
      <c r="AB59" s="36"/>
      <c r="AC59" s="36"/>
      <c r="AD59" s="39" t="s">
        <v>184</v>
      </c>
      <c r="AE59" s="40" t="s">
        <v>184</v>
      </c>
      <c r="AF59" s="41" t="s">
        <v>184</v>
      </c>
      <c r="AG59" s="40" t="s">
        <v>184</v>
      </c>
      <c r="AH59" s="41" t="s">
        <v>184</v>
      </c>
      <c r="AI59" s="42" t="s">
        <v>184</v>
      </c>
      <c r="AJ59" s="43"/>
      <c r="AK59" s="44"/>
      <c r="AL59" s="44"/>
      <c r="AM59" s="45"/>
    </row>
    <row r="60" spans="1:39" ht="44.25" customHeight="1" x14ac:dyDescent="0.25">
      <c r="A60" s="195"/>
      <c r="B60" s="272"/>
      <c r="C60" s="204"/>
      <c r="D60" s="204"/>
      <c r="E60" s="204"/>
      <c r="F60" s="204"/>
      <c r="G60" s="204"/>
      <c r="H60" s="204"/>
      <c r="I60" s="277"/>
      <c r="J60" s="267"/>
      <c r="K60" s="219"/>
      <c r="L60" s="264"/>
      <c r="M60" s="219">
        <v>0</v>
      </c>
      <c r="N60" s="267"/>
      <c r="O60" s="219"/>
      <c r="P60" s="192"/>
      <c r="Q60" s="33">
        <v>5</v>
      </c>
      <c r="R60" s="34"/>
      <c r="S60" s="35" t="s">
        <v>184</v>
      </c>
      <c r="T60" s="36"/>
      <c r="U60" s="36"/>
      <c r="V60" s="37" t="s">
        <v>184</v>
      </c>
      <c r="W60" s="36"/>
      <c r="X60" s="36"/>
      <c r="Y60" s="36"/>
      <c r="Z60" s="36"/>
      <c r="AA60" s="36"/>
      <c r="AB60" s="36"/>
      <c r="AC60" s="36"/>
      <c r="AD60" s="39" t="s">
        <v>184</v>
      </c>
      <c r="AE60" s="40" t="s">
        <v>184</v>
      </c>
      <c r="AF60" s="41" t="s">
        <v>184</v>
      </c>
      <c r="AG60" s="40" t="s">
        <v>184</v>
      </c>
      <c r="AH60" s="41" t="s">
        <v>184</v>
      </c>
      <c r="AI60" s="42" t="s">
        <v>184</v>
      </c>
      <c r="AJ60" s="43"/>
      <c r="AK60" s="44"/>
      <c r="AL60" s="44"/>
      <c r="AM60" s="45"/>
    </row>
    <row r="61" spans="1:39" ht="44.25" customHeight="1" x14ac:dyDescent="0.25">
      <c r="A61" s="195"/>
      <c r="B61" s="276"/>
      <c r="C61" s="205"/>
      <c r="D61" s="205"/>
      <c r="E61" s="205"/>
      <c r="F61" s="205"/>
      <c r="G61" s="205"/>
      <c r="H61" s="205"/>
      <c r="I61" s="278"/>
      <c r="J61" s="268"/>
      <c r="K61" s="220"/>
      <c r="L61" s="265"/>
      <c r="M61" s="220">
        <v>0</v>
      </c>
      <c r="N61" s="268"/>
      <c r="O61" s="220"/>
      <c r="P61" s="270"/>
      <c r="Q61" s="33">
        <v>6</v>
      </c>
      <c r="R61" s="34"/>
      <c r="S61" s="35" t="s">
        <v>184</v>
      </c>
      <c r="T61" s="36"/>
      <c r="U61" s="36"/>
      <c r="V61" s="37" t="s">
        <v>184</v>
      </c>
      <c r="W61" s="36"/>
      <c r="X61" s="36"/>
      <c r="Y61" s="36"/>
      <c r="Z61" s="36"/>
      <c r="AA61" s="36"/>
      <c r="AB61" s="36"/>
      <c r="AC61" s="36"/>
      <c r="AD61" s="39" t="s">
        <v>184</v>
      </c>
      <c r="AE61" s="40" t="s">
        <v>184</v>
      </c>
      <c r="AF61" s="41" t="s">
        <v>184</v>
      </c>
      <c r="AG61" s="40" t="s">
        <v>184</v>
      </c>
      <c r="AH61" s="41" t="s">
        <v>184</v>
      </c>
      <c r="AI61" s="42" t="s">
        <v>184</v>
      </c>
      <c r="AJ61" s="43"/>
      <c r="AK61" s="44"/>
      <c r="AL61" s="44"/>
      <c r="AM61" s="45"/>
    </row>
    <row r="62" spans="1:39" ht="212.25" customHeight="1" x14ac:dyDescent="0.25">
      <c r="A62" s="195"/>
      <c r="B62" s="271">
        <v>10</v>
      </c>
      <c r="C62" s="203" t="s">
        <v>141</v>
      </c>
      <c r="D62" s="203" t="s">
        <v>458</v>
      </c>
      <c r="E62" s="203" t="s">
        <v>190</v>
      </c>
      <c r="F62" s="203" t="s">
        <v>22</v>
      </c>
      <c r="G62" s="203" t="s">
        <v>5</v>
      </c>
      <c r="H62" s="203" t="s">
        <v>220</v>
      </c>
      <c r="I62" s="288">
        <v>300</v>
      </c>
      <c r="J62" s="266" t="s">
        <v>180</v>
      </c>
      <c r="K62" s="218">
        <v>0.6</v>
      </c>
      <c r="L62" s="263" t="s">
        <v>189</v>
      </c>
      <c r="M62" s="218" t="s">
        <v>189</v>
      </c>
      <c r="N62" s="266" t="s">
        <v>316</v>
      </c>
      <c r="O62" s="218">
        <v>0.2</v>
      </c>
      <c r="P62" s="269" t="s">
        <v>181</v>
      </c>
      <c r="Q62" s="33">
        <v>1</v>
      </c>
      <c r="R62" s="34" t="s">
        <v>456</v>
      </c>
      <c r="S62" s="35" t="s">
        <v>182</v>
      </c>
      <c r="T62" s="36" t="s">
        <v>144</v>
      </c>
      <c r="U62" s="36" t="s">
        <v>191</v>
      </c>
      <c r="V62" s="37" t="s">
        <v>329</v>
      </c>
      <c r="W62" s="36" t="s">
        <v>152</v>
      </c>
      <c r="X62" s="36" t="s">
        <v>147</v>
      </c>
      <c r="Y62" s="36" t="s">
        <v>148</v>
      </c>
      <c r="Z62" s="36"/>
      <c r="AA62" s="36"/>
      <c r="AB62" s="36"/>
      <c r="AC62" s="36"/>
      <c r="AD62" s="39">
        <v>0.3</v>
      </c>
      <c r="AE62" s="40" t="s">
        <v>188</v>
      </c>
      <c r="AF62" s="41">
        <v>0.3</v>
      </c>
      <c r="AG62" s="40" t="s">
        <v>316</v>
      </c>
      <c r="AH62" s="41">
        <v>0.2</v>
      </c>
      <c r="AI62" s="42" t="s">
        <v>328</v>
      </c>
      <c r="AJ62" s="43" t="s">
        <v>149</v>
      </c>
      <c r="AK62" s="44"/>
      <c r="AL62" s="44"/>
      <c r="AM62" s="45"/>
    </row>
    <row r="63" spans="1:39" ht="339" customHeight="1" x14ac:dyDescent="0.25">
      <c r="A63" s="195"/>
      <c r="B63" s="272"/>
      <c r="C63" s="204"/>
      <c r="D63" s="204"/>
      <c r="E63" s="204"/>
      <c r="F63" s="204"/>
      <c r="G63" s="204"/>
      <c r="H63" s="204"/>
      <c r="I63" s="277"/>
      <c r="J63" s="267"/>
      <c r="K63" s="219"/>
      <c r="L63" s="264"/>
      <c r="M63" s="219">
        <v>0</v>
      </c>
      <c r="N63" s="267"/>
      <c r="O63" s="219"/>
      <c r="P63" s="192"/>
      <c r="Q63" s="33">
        <v>2</v>
      </c>
      <c r="R63" s="34" t="s">
        <v>457</v>
      </c>
      <c r="S63" s="35" t="s">
        <v>182</v>
      </c>
      <c r="T63" s="36" t="s">
        <v>144</v>
      </c>
      <c r="U63" s="36" t="s">
        <v>191</v>
      </c>
      <c r="V63" s="37" t="s">
        <v>329</v>
      </c>
      <c r="W63" s="36" t="s">
        <v>152</v>
      </c>
      <c r="X63" s="36" t="s">
        <v>147</v>
      </c>
      <c r="Y63" s="36" t="s">
        <v>148</v>
      </c>
      <c r="Z63" s="36"/>
      <c r="AA63" s="36"/>
      <c r="AB63" s="36"/>
      <c r="AC63" s="36"/>
      <c r="AD63" s="39">
        <v>0.15</v>
      </c>
      <c r="AE63" s="40" t="s">
        <v>232</v>
      </c>
      <c r="AF63" s="41">
        <v>0.15</v>
      </c>
      <c r="AG63" s="40" t="s">
        <v>316</v>
      </c>
      <c r="AH63" s="41">
        <v>0.2</v>
      </c>
      <c r="AI63" s="42" t="s">
        <v>328</v>
      </c>
      <c r="AJ63" s="43" t="s">
        <v>149</v>
      </c>
      <c r="AK63" s="44"/>
      <c r="AL63" s="44"/>
      <c r="AM63" s="45"/>
    </row>
    <row r="64" spans="1:39" ht="44.25" customHeight="1" x14ac:dyDescent="0.25">
      <c r="A64" s="195"/>
      <c r="B64" s="272"/>
      <c r="C64" s="204"/>
      <c r="D64" s="204"/>
      <c r="E64" s="204"/>
      <c r="F64" s="204"/>
      <c r="G64" s="204"/>
      <c r="H64" s="204"/>
      <c r="I64" s="277"/>
      <c r="J64" s="267"/>
      <c r="K64" s="219"/>
      <c r="L64" s="264"/>
      <c r="M64" s="219">
        <v>0</v>
      </c>
      <c r="N64" s="267"/>
      <c r="O64" s="219"/>
      <c r="P64" s="192"/>
      <c r="Q64" s="33">
        <v>3</v>
      </c>
      <c r="R64" s="46"/>
      <c r="S64" s="35" t="s">
        <v>184</v>
      </c>
      <c r="T64" s="36"/>
      <c r="U64" s="36"/>
      <c r="V64" s="37" t="s">
        <v>184</v>
      </c>
      <c r="W64" s="36"/>
      <c r="X64" s="36"/>
      <c r="Y64" s="36"/>
      <c r="Z64" s="36"/>
      <c r="AA64" s="36"/>
      <c r="AB64" s="36"/>
      <c r="AC64" s="36"/>
      <c r="AD64" s="39" t="s">
        <v>184</v>
      </c>
      <c r="AE64" s="40" t="s">
        <v>184</v>
      </c>
      <c r="AF64" s="41" t="s">
        <v>184</v>
      </c>
      <c r="AG64" s="40" t="s">
        <v>184</v>
      </c>
      <c r="AH64" s="41" t="s">
        <v>184</v>
      </c>
      <c r="AI64" s="42" t="s">
        <v>184</v>
      </c>
      <c r="AJ64" s="43"/>
      <c r="AK64" s="44"/>
      <c r="AL64" s="44"/>
      <c r="AM64" s="45"/>
    </row>
    <row r="65" spans="1:39" ht="44.25" customHeight="1" x14ac:dyDescent="0.25">
      <c r="A65" s="195"/>
      <c r="B65" s="272"/>
      <c r="C65" s="204"/>
      <c r="D65" s="204"/>
      <c r="E65" s="204"/>
      <c r="F65" s="204"/>
      <c r="G65" s="204"/>
      <c r="H65" s="204"/>
      <c r="I65" s="277"/>
      <c r="J65" s="267"/>
      <c r="K65" s="219"/>
      <c r="L65" s="264"/>
      <c r="M65" s="219">
        <v>0</v>
      </c>
      <c r="N65" s="267"/>
      <c r="O65" s="219"/>
      <c r="P65" s="192"/>
      <c r="Q65" s="33">
        <v>4</v>
      </c>
      <c r="R65" s="34"/>
      <c r="S65" s="35" t="s">
        <v>184</v>
      </c>
      <c r="T65" s="36"/>
      <c r="U65" s="36"/>
      <c r="V65" s="37" t="s">
        <v>184</v>
      </c>
      <c r="W65" s="36"/>
      <c r="X65" s="36"/>
      <c r="Y65" s="36"/>
      <c r="Z65" s="36"/>
      <c r="AA65" s="36"/>
      <c r="AB65" s="36"/>
      <c r="AC65" s="36"/>
      <c r="AD65" s="39" t="s">
        <v>184</v>
      </c>
      <c r="AE65" s="40" t="s">
        <v>184</v>
      </c>
      <c r="AF65" s="41" t="s">
        <v>184</v>
      </c>
      <c r="AG65" s="40" t="s">
        <v>184</v>
      </c>
      <c r="AH65" s="41" t="s">
        <v>184</v>
      </c>
      <c r="AI65" s="42" t="s">
        <v>184</v>
      </c>
      <c r="AJ65" s="43"/>
      <c r="AK65" s="44"/>
      <c r="AL65" s="44"/>
      <c r="AM65" s="45"/>
    </row>
    <row r="66" spans="1:39" ht="44.25" customHeight="1" x14ac:dyDescent="0.25">
      <c r="A66" s="195"/>
      <c r="B66" s="272"/>
      <c r="C66" s="204"/>
      <c r="D66" s="204"/>
      <c r="E66" s="204"/>
      <c r="F66" s="204"/>
      <c r="G66" s="204"/>
      <c r="H66" s="204"/>
      <c r="I66" s="277"/>
      <c r="J66" s="267"/>
      <c r="K66" s="219"/>
      <c r="L66" s="264"/>
      <c r="M66" s="219">
        <v>0</v>
      </c>
      <c r="N66" s="267"/>
      <c r="O66" s="219"/>
      <c r="P66" s="192"/>
      <c r="Q66" s="33">
        <v>5</v>
      </c>
      <c r="R66" s="34"/>
      <c r="S66" s="35" t="s">
        <v>184</v>
      </c>
      <c r="T66" s="36"/>
      <c r="U66" s="36"/>
      <c r="V66" s="37" t="s">
        <v>184</v>
      </c>
      <c r="W66" s="36"/>
      <c r="X66" s="36"/>
      <c r="Y66" s="36"/>
      <c r="Z66" s="36"/>
      <c r="AA66" s="36"/>
      <c r="AB66" s="36"/>
      <c r="AC66" s="36"/>
      <c r="AD66" s="39" t="s">
        <v>184</v>
      </c>
      <c r="AE66" s="40" t="s">
        <v>184</v>
      </c>
      <c r="AF66" s="41" t="s">
        <v>184</v>
      </c>
      <c r="AG66" s="40" t="s">
        <v>184</v>
      </c>
      <c r="AH66" s="41" t="s">
        <v>184</v>
      </c>
      <c r="AI66" s="42" t="s">
        <v>184</v>
      </c>
      <c r="AJ66" s="43"/>
      <c r="AK66" s="44"/>
      <c r="AL66" s="44"/>
      <c r="AM66" s="45"/>
    </row>
    <row r="67" spans="1:39" ht="44.25" customHeight="1" x14ac:dyDescent="0.25">
      <c r="A67" s="195"/>
      <c r="B67" s="276"/>
      <c r="C67" s="205"/>
      <c r="D67" s="205"/>
      <c r="E67" s="205"/>
      <c r="F67" s="205"/>
      <c r="G67" s="205"/>
      <c r="H67" s="205"/>
      <c r="I67" s="278"/>
      <c r="J67" s="268"/>
      <c r="K67" s="220"/>
      <c r="L67" s="265"/>
      <c r="M67" s="220">
        <v>0</v>
      </c>
      <c r="N67" s="268"/>
      <c r="O67" s="220"/>
      <c r="P67" s="270"/>
      <c r="Q67" s="33">
        <v>6</v>
      </c>
      <c r="R67" s="34"/>
      <c r="S67" s="35" t="s">
        <v>184</v>
      </c>
      <c r="T67" s="36"/>
      <c r="U67" s="36"/>
      <c r="V67" s="37" t="s">
        <v>184</v>
      </c>
      <c r="W67" s="36"/>
      <c r="X67" s="36"/>
      <c r="Y67" s="36"/>
      <c r="Z67" s="36"/>
      <c r="AA67" s="36"/>
      <c r="AB67" s="36"/>
      <c r="AC67" s="36"/>
      <c r="AD67" s="39" t="s">
        <v>184</v>
      </c>
      <c r="AE67" s="40" t="s">
        <v>184</v>
      </c>
      <c r="AF67" s="41" t="s">
        <v>184</v>
      </c>
      <c r="AG67" s="40" t="s">
        <v>184</v>
      </c>
      <c r="AH67" s="41" t="s">
        <v>184</v>
      </c>
      <c r="AI67" s="42" t="s">
        <v>184</v>
      </c>
      <c r="AJ67" s="43"/>
      <c r="AK67" s="44"/>
      <c r="AL67" s="44"/>
      <c r="AM67" s="45"/>
    </row>
    <row r="68" spans="1:39" ht="251.25" customHeight="1" x14ac:dyDescent="0.25">
      <c r="A68" s="195"/>
      <c r="B68" s="271">
        <v>11</v>
      </c>
      <c r="C68" s="203" t="s">
        <v>141</v>
      </c>
      <c r="D68" s="203" t="s">
        <v>460</v>
      </c>
      <c r="E68" s="203" t="s">
        <v>459</v>
      </c>
      <c r="F68" s="203" t="s">
        <v>461</v>
      </c>
      <c r="G68" s="203" t="s">
        <v>5</v>
      </c>
      <c r="H68" s="203" t="s">
        <v>220</v>
      </c>
      <c r="I68" s="288">
        <v>5000</v>
      </c>
      <c r="J68" s="266" t="s">
        <v>214</v>
      </c>
      <c r="K68" s="218">
        <v>0.8</v>
      </c>
      <c r="L68" s="263" t="s">
        <v>143</v>
      </c>
      <c r="M68" s="218" t="s">
        <v>143</v>
      </c>
      <c r="N68" s="266" t="s">
        <v>181</v>
      </c>
      <c r="O68" s="218">
        <v>0.6</v>
      </c>
      <c r="P68" s="269" t="s">
        <v>211</v>
      </c>
      <c r="Q68" s="33">
        <v>1</v>
      </c>
      <c r="R68" s="34" t="s">
        <v>462</v>
      </c>
      <c r="S68" s="35" t="s">
        <v>182</v>
      </c>
      <c r="T68" s="36" t="s">
        <v>144</v>
      </c>
      <c r="U68" s="36" t="s">
        <v>145</v>
      </c>
      <c r="V68" s="37" t="s">
        <v>186</v>
      </c>
      <c r="W68" s="36" t="s">
        <v>146</v>
      </c>
      <c r="X68" s="36" t="s">
        <v>147</v>
      </c>
      <c r="Y68" s="36" t="s">
        <v>148</v>
      </c>
      <c r="Z68" s="36"/>
      <c r="AA68" s="36"/>
      <c r="AB68" s="36"/>
      <c r="AC68" s="36"/>
      <c r="AD68" s="39">
        <v>0.48</v>
      </c>
      <c r="AE68" s="40" t="s">
        <v>180</v>
      </c>
      <c r="AF68" s="41">
        <v>0.48</v>
      </c>
      <c r="AG68" s="40" t="s">
        <v>181</v>
      </c>
      <c r="AH68" s="41">
        <v>0.6</v>
      </c>
      <c r="AI68" s="42" t="s">
        <v>181</v>
      </c>
      <c r="AJ68" s="43" t="s">
        <v>149</v>
      </c>
      <c r="AK68" s="44"/>
      <c r="AL68" s="44"/>
      <c r="AM68" s="45"/>
    </row>
    <row r="69" spans="1:39" ht="285" customHeight="1" x14ac:dyDescent="0.25">
      <c r="A69" s="195"/>
      <c r="B69" s="272"/>
      <c r="C69" s="204"/>
      <c r="D69" s="204"/>
      <c r="E69" s="204"/>
      <c r="F69" s="204"/>
      <c r="G69" s="204"/>
      <c r="H69" s="204"/>
      <c r="I69" s="277"/>
      <c r="J69" s="267"/>
      <c r="K69" s="219"/>
      <c r="L69" s="264"/>
      <c r="M69" s="219">
        <v>0</v>
      </c>
      <c r="N69" s="267"/>
      <c r="O69" s="219"/>
      <c r="P69" s="192"/>
      <c r="Q69" s="33">
        <v>2</v>
      </c>
      <c r="R69" s="34" t="s">
        <v>463</v>
      </c>
      <c r="S69" s="35" t="s">
        <v>182</v>
      </c>
      <c r="T69" s="36" t="s">
        <v>144</v>
      </c>
      <c r="U69" s="36" t="s">
        <v>145</v>
      </c>
      <c r="V69" s="37" t="s">
        <v>186</v>
      </c>
      <c r="W69" s="36" t="s">
        <v>146</v>
      </c>
      <c r="X69" s="36" t="s">
        <v>147</v>
      </c>
      <c r="Y69" s="36" t="s">
        <v>148</v>
      </c>
      <c r="Z69" s="36"/>
      <c r="AA69" s="36"/>
      <c r="AB69" s="36"/>
      <c r="AC69" s="36"/>
      <c r="AD69" s="67">
        <v>0.28799999999999998</v>
      </c>
      <c r="AE69" s="40" t="s">
        <v>188</v>
      </c>
      <c r="AF69" s="41">
        <v>0.28799999999999998</v>
      </c>
      <c r="AG69" s="40" t="s">
        <v>181</v>
      </c>
      <c r="AH69" s="41">
        <v>0.6</v>
      </c>
      <c r="AI69" s="42" t="s">
        <v>181</v>
      </c>
      <c r="AJ69" s="43" t="s">
        <v>149</v>
      </c>
      <c r="AK69" s="44"/>
      <c r="AL69" s="44"/>
      <c r="AM69" s="45"/>
    </row>
    <row r="70" spans="1:39" ht="164.25" customHeight="1" x14ac:dyDescent="0.25">
      <c r="A70" s="195"/>
      <c r="B70" s="272"/>
      <c r="C70" s="204"/>
      <c r="D70" s="204"/>
      <c r="E70" s="204"/>
      <c r="F70" s="204"/>
      <c r="G70" s="204"/>
      <c r="H70" s="204"/>
      <c r="I70" s="277"/>
      <c r="J70" s="267"/>
      <c r="K70" s="219"/>
      <c r="L70" s="264"/>
      <c r="M70" s="219">
        <v>0</v>
      </c>
      <c r="N70" s="267"/>
      <c r="O70" s="219"/>
      <c r="P70" s="192"/>
      <c r="Q70" s="33">
        <v>3</v>
      </c>
      <c r="R70" s="34" t="s">
        <v>464</v>
      </c>
      <c r="S70" s="35" t="s">
        <v>182</v>
      </c>
      <c r="T70" s="36" t="s">
        <v>144</v>
      </c>
      <c r="U70" s="36" t="s">
        <v>145</v>
      </c>
      <c r="V70" s="37" t="s">
        <v>186</v>
      </c>
      <c r="W70" s="36" t="s">
        <v>146</v>
      </c>
      <c r="X70" s="36" t="s">
        <v>147</v>
      </c>
      <c r="Y70" s="36" t="s">
        <v>148</v>
      </c>
      <c r="Z70" s="36"/>
      <c r="AA70" s="36"/>
      <c r="AB70" s="36"/>
      <c r="AC70" s="36"/>
      <c r="AD70" s="39">
        <v>0.17279999999999998</v>
      </c>
      <c r="AE70" s="40" t="s">
        <v>232</v>
      </c>
      <c r="AF70" s="41">
        <v>0.17279999999999998</v>
      </c>
      <c r="AG70" s="40" t="s">
        <v>181</v>
      </c>
      <c r="AH70" s="41">
        <v>0.6</v>
      </c>
      <c r="AI70" s="42" t="s">
        <v>181</v>
      </c>
      <c r="AJ70" s="43" t="s">
        <v>149</v>
      </c>
      <c r="AK70" s="44"/>
      <c r="AL70" s="44"/>
      <c r="AM70" s="45"/>
    </row>
    <row r="71" spans="1:39" ht="171.75" customHeight="1" x14ac:dyDescent="0.25">
      <c r="A71" s="195"/>
      <c r="B71" s="272"/>
      <c r="C71" s="204"/>
      <c r="D71" s="204"/>
      <c r="E71" s="204"/>
      <c r="F71" s="204"/>
      <c r="G71" s="204"/>
      <c r="H71" s="204"/>
      <c r="I71" s="277"/>
      <c r="J71" s="267"/>
      <c r="K71" s="219"/>
      <c r="L71" s="264"/>
      <c r="M71" s="219">
        <v>0</v>
      </c>
      <c r="N71" s="267"/>
      <c r="O71" s="219"/>
      <c r="P71" s="192"/>
      <c r="Q71" s="33">
        <v>4</v>
      </c>
      <c r="R71" s="34" t="s">
        <v>465</v>
      </c>
      <c r="S71" s="35" t="s">
        <v>182</v>
      </c>
      <c r="T71" s="36" t="s">
        <v>144</v>
      </c>
      <c r="U71" s="36" t="s">
        <v>145</v>
      </c>
      <c r="V71" s="37" t="s">
        <v>186</v>
      </c>
      <c r="W71" s="36" t="s">
        <v>146</v>
      </c>
      <c r="X71" s="36" t="s">
        <v>147</v>
      </c>
      <c r="Y71" s="36" t="s">
        <v>148</v>
      </c>
      <c r="Z71" s="36"/>
      <c r="AA71" s="36"/>
      <c r="AB71" s="36"/>
      <c r="AC71" s="36"/>
      <c r="AD71" s="39">
        <v>0.10367999999999998</v>
      </c>
      <c r="AE71" s="40" t="s">
        <v>232</v>
      </c>
      <c r="AF71" s="41">
        <v>0.10367999999999998</v>
      </c>
      <c r="AG71" s="40" t="s">
        <v>181</v>
      </c>
      <c r="AH71" s="41">
        <v>0.6</v>
      </c>
      <c r="AI71" s="42" t="s">
        <v>181</v>
      </c>
      <c r="AJ71" s="43" t="s">
        <v>149</v>
      </c>
      <c r="AK71" s="44"/>
      <c r="AL71" s="44"/>
      <c r="AM71" s="45"/>
    </row>
    <row r="72" spans="1:39" ht="151.5" customHeight="1" x14ac:dyDescent="0.25">
      <c r="A72" s="195"/>
      <c r="B72" s="272"/>
      <c r="C72" s="204"/>
      <c r="D72" s="204"/>
      <c r="E72" s="204"/>
      <c r="F72" s="204"/>
      <c r="G72" s="204"/>
      <c r="H72" s="204"/>
      <c r="I72" s="277"/>
      <c r="J72" s="267"/>
      <c r="K72" s="219"/>
      <c r="L72" s="264"/>
      <c r="M72" s="219">
        <v>0</v>
      </c>
      <c r="N72" s="267"/>
      <c r="O72" s="219"/>
      <c r="P72" s="192"/>
      <c r="Q72" s="33">
        <v>5</v>
      </c>
      <c r="R72" s="34"/>
      <c r="S72" s="35" t="s">
        <v>184</v>
      </c>
      <c r="T72" s="36"/>
      <c r="U72" s="36"/>
      <c r="V72" s="37" t="s">
        <v>184</v>
      </c>
      <c r="W72" s="36"/>
      <c r="X72" s="36"/>
      <c r="Y72" s="36"/>
      <c r="Z72" s="36"/>
      <c r="AA72" s="36"/>
      <c r="AB72" s="36"/>
      <c r="AC72" s="36"/>
      <c r="AD72" s="39" t="s">
        <v>184</v>
      </c>
      <c r="AE72" s="40" t="s">
        <v>184</v>
      </c>
      <c r="AF72" s="41" t="s">
        <v>184</v>
      </c>
      <c r="AG72" s="40" t="s">
        <v>184</v>
      </c>
      <c r="AH72" s="41" t="s">
        <v>184</v>
      </c>
      <c r="AI72" s="42" t="s">
        <v>184</v>
      </c>
      <c r="AJ72" s="43"/>
      <c r="AK72" s="44"/>
      <c r="AL72" s="44"/>
      <c r="AM72" s="45"/>
    </row>
    <row r="73" spans="1:39" ht="151.5" customHeight="1" x14ac:dyDescent="0.25">
      <c r="A73" s="195"/>
      <c r="B73" s="276"/>
      <c r="C73" s="205"/>
      <c r="D73" s="205"/>
      <c r="E73" s="205"/>
      <c r="F73" s="205"/>
      <c r="G73" s="205"/>
      <c r="H73" s="205"/>
      <c r="I73" s="278"/>
      <c r="J73" s="268"/>
      <c r="K73" s="220"/>
      <c r="L73" s="265"/>
      <c r="M73" s="220">
        <v>0</v>
      </c>
      <c r="N73" s="268"/>
      <c r="O73" s="220"/>
      <c r="P73" s="270"/>
      <c r="Q73" s="33">
        <v>6</v>
      </c>
      <c r="R73" s="34"/>
      <c r="S73" s="35" t="s">
        <v>184</v>
      </c>
      <c r="T73" s="36"/>
      <c r="U73" s="36"/>
      <c r="V73" s="37" t="s">
        <v>184</v>
      </c>
      <c r="W73" s="36"/>
      <c r="X73" s="36"/>
      <c r="Y73" s="36"/>
      <c r="Z73" s="36"/>
      <c r="AA73" s="36"/>
      <c r="AB73" s="36"/>
      <c r="AC73" s="36"/>
      <c r="AD73" s="39" t="s">
        <v>184</v>
      </c>
      <c r="AE73" s="40" t="s">
        <v>184</v>
      </c>
      <c r="AF73" s="41" t="s">
        <v>184</v>
      </c>
      <c r="AG73" s="40" t="s">
        <v>184</v>
      </c>
      <c r="AH73" s="41" t="s">
        <v>184</v>
      </c>
      <c r="AI73" s="42" t="s">
        <v>184</v>
      </c>
      <c r="AJ73" s="43"/>
      <c r="AK73" s="44"/>
      <c r="AL73" s="44"/>
      <c r="AM73" s="45"/>
    </row>
    <row r="74" spans="1:39" ht="397.5" customHeight="1" x14ac:dyDescent="0.25">
      <c r="A74" s="195"/>
      <c r="B74" s="271">
        <v>12</v>
      </c>
      <c r="C74" s="203" t="s">
        <v>141</v>
      </c>
      <c r="D74" s="203" t="s">
        <v>468</v>
      </c>
      <c r="E74" s="203" t="s">
        <v>469</v>
      </c>
      <c r="F74" s="203" t="s">
        <v>470</v>
      </c>
      <c r="G74" s="203" t="s">
        <v>5</v>
      </c>
      <c r="H74" s="203" t="s">
        <v>220</v>
      </c>
      <c r="I74" s="288">
        <v>24</v>
      </c>
      <c r="J74" s="266" t="s">
        <v>188</v>
      </c>
      <c r="K74" s="218">
        <v>0.4</v>
      </c>
      <c r="L74" s="263" t="s">
        <v>143</v>
      </c>
      <c r="M74" s="218" t="s">
        <v>143</v>
      </c>
      <c r="N74" s="266" t="s">
        <v>181</v>
      </c>
      <c r="O74" s="218">
        <v>0.6</v>
      </c>
      <c r="P74" s="269" t="s">
        <v>181</v>
      </c>
      <c r="Q74" s="33">
        <v>1</v>
      </c>
      <c r="R74" s="34" t="s">
        <v>466</v>
      </c>
      <c r="S74" s="35" t="s">
        <v>182</v>
      </c>
      <c r="T74" s="36" t="s">
        <v>144</v>
      </c>
      <c r="U74" s="36" t="s">
        <v>145</v>
      </c>
      <c r="V74" s="37" t="s">
        <v>186</v>
      </c>
      <c r="W74" s="36" t="s">
        <v>146</v>
      </c>
      <c r="X74" s="36" t="s">
        <v>147</v>
      </c>
      <c r="Y74" s="36" t="s">
        <v>148</v>
      </c>
      <c r="Z74" s="36"/>
      <c r="AA74" s="36"/>
      <c r="AB74" s="36"/>
      <c r="AC74" s="36"/>
      <c r="AD74" s="39">
        <v>0.24</v>
      </c>
      <c r="AE74" s="40" t="s">
        <v>188</v>
      </c>
      <c r="AF74" s="41">
        <v>0.24</v>
      </c>
      <c r="AG74" s="40" t="s">
        <v>181</v>
      </c>
      <c r="AH74" s="41">
        <v>0.6</v>
      </c>
      <c r="AI74" s="42" t="s">
        <v>181</v>
      </c>
      <c r="AJ74" s="43" t="s">
        <v>149</v>
      </c>
      <c r="AK74" s="44"/>
      <c r="AL74" s="44"/>
      <c r="AM74" s="45"/>
    </row>
    <row r="75" spans="1:39" ht="318.75" customHeight="1" x14ac:dyDescent="0.25">
      <c r="A75" s="195"/>
      <c r="B75" s="272"/>
      <c r="C75" s="204"/>
      <c r="D75" s="204"/>
      <c r="E75" s="204"/>
      <c r="F75" s="204"/>
      <c r="G75" s="204"/>
      <c r="H75" s="204"/>
      <c r="I75" s="277"/>
      <c r="J75" s="267"/>
      <c r="K75" s="219"/>
      <c r="L75" s="264"/>
      <c r="M75" s="219">
        <v>0</v>
      </c>
      <c r="N75" s="267"/>
      <c r="O75" s="219"/>
      <c r="P75" s="192"/>
      <c r="Q75" s="33">
        <v>2</v>
      </c>
      <c r="R75" s="34" t="s">
        <v>467</v>
      </c>
      <c r="S75" s="35" t="s">
        <v>182</v>
      </c>
      <c r="T75" s="36" t="s">
        <v>144</v>
      </c>
      <c r="U75" s="36" t="s">
        <v>145</v>
      </c>
      <c r="V75" s="37" t="s">
        <v>186</v>
      </c>
      <c r="W75" s="36" t="s">
        <v>146</v>
      </c>
      <c r="X75" s="36" t="s">
        <v>147</v>
      </c>
      <c r="Y75" s="36" t="s">
        <v>148</v>
      </c>
      <c r="Z75" s="36"/>
      <c r="AA75" s="36"/>
      <c r="AB75" s="36"/>
      <c r="AC75" s="36"/>
      <c r="AD75" s="39">
        <v>0.14399999999999999</v>
      </c>
      <c r="AE75" s="40" t="s">
        <v>232</v>
      </c>
      <c r="AF75" s="41">
        <v>0.14399999999999999</v>
      </c>
      <c r="AG75" s="40" t="s">
        <v>181</v>
      </c>
      <c r="AH75" s="41">
        <v>0.6</v>
      </c>
      <c r="AI75" s="42" t="s">
        <v>181</v>
      </c>
      <c r="AJ75" s="43" t="s">
        <v>149</v>
      </c>
      <c r="AK75" s="44"/>
      <c r="AL75" s="44"/>
      <c r="AM75" s="45"/>
    </row>
    <row r="76" spans="1:39" ht="89.25" customHeight="1" x14ac:dyDescent="0.25">
      <c r="A76" s="195"/>
      <c r="B76" s="272"/>
      <c r="C76" s="204"/>
      <c r="D76" s="204"/>
      <c r="E76" s="204"/>
      <c r="F76" s="204"/>
      <c r="G76" s="204"/>
      <c r="H76" s="204"/>
      <c r="I76" s="277"/>
      <c r="J76" s="267"/>
      <c r="K76" s="219"/>
      <c r="L76" s="264"/>
      <c r="M76" s="219">
        <v>0</v>
      </c>
      <c r="N76" s="267"/>
      <c r="O76" s="219"/>
      <c r="P76" s="192"/>
      <c r="Q76" s="33">
        <v>3</v>
      </c>
      <c r="R76" s="34"/>
      <c r="S76" s="35"/>
      <c r="T76" s="36"/>
      <c r="U76" s="36"/>
      <c r="V76" s="37"/>
      <c r="W76" s="36"/>
      <c r="X76" s="36"/>
      <c r="Y76" s="36"/>
      <c r="Z76" s="36"/>
      <c r="AA76" s="36"/>
      <c r="AB76" s="36"/>
      <c r="AC76" s="36"/>
      <c r="AD76" s="39"/>
      <c r="AE76" s="40"/>
      <c r="AF76" s="41"/>
      <c r="AG76" s="40"/>
      <c r="AH76" s="41"/>
      <c r="AI76" s="42"/>
      <c r="AJ76" s="43"/>
      <c r="AK76" s="44"/>
      <c r="AL76" s="44"/>
      <c r="AM76" s="45"/>
    </row>
    <row r="77" spans="1:39" ht="89.25" customHeight="1" x14ac:dyDescent="0.25">
      <c r="A77" s="195"/>
      <c r="B77" s="272"/>
      <c r="C77" s="204"/>
      <c r="D77" s="204"/>
      <c r="E77" s="204"/>
      <c r="F77" s="204"/>
      <c r="G77" s="204"/>
      <c r="H77" s="204"/>
      <c r="I77" s="277"/>
      <c r="J77" s="267"/>
      <c r="K77" s="219"/>
      <c r="L77" s="264"/>
      <c r="M77" s="219">
        <v>0</v>
      </c>
      <c r="N77" s="267"/>
      <c r="O77" s="219"/>
      <c r="P77" s="192"/>
      <c r="Q77" s="33">
        <v>4</v>
      </c>
      <c r="R77" s="34"/>
      <c r="S77" s="35" t="s">
        <v>184</v>
      </c>
      <c r="T77" s="36"/>
      <c r="U77" s="36"/>
      <c r="V77" s="37" t="s">
        <v>184</v>
      </c>
      <c r="W77" s="36"/>
      <c r="X77" s="36"/>
      <c r="Y77" s="36"/>
      <c r="Z77" s="36"/>
      <c r="AA77" s="36"/>
      <c r="AB77" s="36"/>
      <c r="AC77" s="36"/>
      <c r="AD77" s="39" t="s">
        <v>184</v>
      </c>
      <c r="AE77" s="40" t="s">
        <v>184</v>
      </c>
      <c r="AF77" s="41" t="s">
        <v>184</v>
      </c>
      <c r="AG77" s="40" t="s">
        <v>184</v>
      </c>
      <c r="AH77" s="41" t="s">
        <v>184</v>
      </c>
      <c r="AI77" s="42" t="s">
        <v>184</v>
      </c>
      <c r="AJ77" s="43"/>
      <c r="AK77" s="44"/>
      <c r="AL77" s="44"/>
      <c r="AM77" s="45"/>
    </row>
    <row r="78" spans="1:39" ht="89.25" customHeight="1" x14ac:dyDescent="0.25">
      <c r="A78" s="195"/>
      <c r="B78" s="272"/>
      <c r="C78" s="204"/>
      <c r="D78" s="204"/>
      <c r="E78" s="204"/>
      <c r="F78" s="204"/>
      <c r="G78" s="204"/>
      <c r="H78" s="204"/>
      <c r="I78" s="277"/>
      <c r="J78" s="267"/>
      <c r="K78" s="219"/>
      <c r="L78" s="264"/>
      <c r="M78" s="219">
        <v>0</v>
      </c>
      <c r="N78" s="267"/>
      <c r="O78" s="219"/>
      <c r="P78" s="192"/>
      <c r="Q78" s="33">
        <v>5</v>
      </c>
      <c r="R78" s="34"/>
      <c r="S78" s="35" t="s">
        <v>184</v>
      </c>
      <c r="T78" s="36"/>
      <c r="U78" s="36"/>
      <c r="V78" s="37" t="s">
        <v>184</v>
      </c>
      <c r="W78" s="36"/>
      <c r="X78" s="36"/>
      <c r="Y78" s="36"/>
      <c r="Z78" s="36"/>
      <c r="AA78" s="36"/>
      <c r="AB78" s="36"/>
      <c r="AC78" s="36"/>
      <c r="AD78" s="67"/>
      <c r="AE78" s="40" t="s">
        <v>184</v>
      </c>
      <c r="AF78" s="41"/>
      <c r="AG78" s="40" t="s">
        <v>184</v>
      </c>
      <c r="AH78" s="41" t="s">
        <v>184</v>
      </c>
      <c r="AI78" s="42" t="s">
        <v>184</v>
      </c>
      <c r="AJ78" s="43"/>
      <c r="AK78" s="44"/>
      <c r="AL78" s="44"/>
      <c r="AM78" s="45"/>
    </row>
    <row r="79" spans="1:39" ht="89.25" customHeight="1" x14ac:dyDescent="0.25">
      <c r="A79" s="195"/>
      <c r="B79" s="276"/>
      <c r="C79" s="205"/>
      <c r="D79" s="205"/>
      <c r="E79" s="205"/>
      <c r="F79" s="205"/>
      <c r="G79" s="205"/>
      <c r="H79" s="205"/>
      <c r="I79" s="278"/>
      <c r="J79" s="268"/>
      <c r="K79" s="220"/>
      <c r="L79" s="265"/>
      <c r="M79" s="220">
        <v>0</v>
      </c>
      <c r="N79" s="268"/>
      <c r="O79" s="220"/>
      <c r="P79" s="270"/>
      <c r="Q79" s="33">
        <v>6</v>
      </c>
      <c r="R79" s="34"/>
      <c r="S79" s="35" t="s">
        <v>184</v>
      </c>
      <c r="T79" s="36"/>
      <c r="U79" s="36"/>
      <c r="V79" s="37" t="s">
        <v>184</v>
      </c>
      <c r="W79" s="36"/>
      <c r="X79" s="36"/>
      <c r="Y79" s="36"/>
      <c r="Z79" s="36"/>
      <c r="AA79" s="36"/>
      <c r="AB79" s="36"/>
      <c r="AC79" s="36"/>
      <c r="AD79" s="39" t="s">
        <v>184</v>
      </c>
      <c r="AE79" s="40" t="s">
        <v>184</v>
      </c>
      <c r="AF79" s="41" t="s">
        <v>184</v>
      </c>
      <c r="AG79" s="40" t="s">
        <v>184</v>
      </c>
      <c r="AH79" s="41" t="s">
        <v>184</v>
      </c>
      <c r="AI79" s="42" t="s">
        <v>184</v>
      </c>
      <c r="AJ79" s="43"/>
      <c r="AK79" s="44"/>
      <c r="AL79" s="44"/>
      <c r="AM79" s="45"/>
    </row>
    <row r="80" spans="1:39" ht="195" customHeight="1" x14ac:dyDescent="0.25">
      <c r="A80" s="195"/>
      <c r="B80" s="271">
        <v>13</v>
      </c>
      <c r="C80" s="203" t="s">
        <v>192</v>
      </c>
      <c r="D80" s="203" t="s">
        <v>193</v>
      </c>
      <c r="E80" s="203" t="s">
        <v>367</v>
      </c>
      <c r="F80" s="203" t="s">
        <v>471</v>
      </c>
      <c r="G80" s="203" t="s">
        <v>5</v>
      </c>
      <c r="H80" s="203" t="s">
        <v>220</v>
      </c>
      <c r="I80" s="288">
        <v>7</v>
      </c>
      <c r="J80" s="266" t="s">
        <v>188</v>
      </c>
      <c r="K80" s="218">
        <v>0.4</v>
      </c>
      <c r="L80" s="263" t="s">
        <v>143</v>
      </c>
      <c r="M80" s="218" t="s">
        <v>143</v>
      </c>
      <c r="N80" s="266" t="s">
        <v>181</v>
      </c>
      <c r="O80" s="218">
        <v>0.6</v>
      </c>
      <c r="P80" s="269" t="s">
        <v>181</v>
      </c>
      <c r="Q80" s="33">
        <v>1</v>
      </c>
      <c r="R80" s="34" t="s">
        <v>472</v>
      </c>
      <c r="S80" s="35" t="s">
        <v>182</v>
      </c>
      <c r="T80" s="36" t="s">
        <v>144</v>
      </c>
      <c r="U80" s="36" t="s">
        <v>145</v>
      </c>
      <c r="V80" s="37" t="s">
        <v>186</v>
      </c>
      <c r="W80" s="36" t="s">
        <v>152</v>
      </c>
      <c r="X80" s="36" t="s">
        <v>147</v>
      </c>
      <c r="Y80" s="36" t="s">
        <v>148</v>
      </c>
      <c r="Z80" s="36"/>
      <c r="AA80" s="36"/>
      <c r="AB80" s="36"/>
      <c r="AC80" s="36"/>
      <c r="AD80" s="39">
        <v>0.24</v>
      </c>
      <c r="AE80" s="40" t="s">
        <v>188</v>
      </c>
      <c r="AF80" s="41">
        <v>0.24</v>
      </c>
      <c r="AG80" s="40" t="s">
        <v>181</v>
      </c>
      <c r="AH80" s="41">
        <v>0.6</v>
      </c>
      <c r="AI80" s="42" t="s">
        <v>181</v>
      </c>
      <c r="AJ80" s="43" t="s">
        <v>149</v>
      </c>
      <c r="AK80" s="44"/>
      <c r="AL80" s="44"/>
      <c r="AM80" s="45"/>
    </row>
    <row r="81" spans="1:39" ht="212.25" customHeight="1" x14ac:dyDescent="0.25">
      <c r="A81" s="195"/>
      <c r="B81" s="272"/>
      <c r="C81" s="204"/>
      <c r="D81" s="204"/>
      <c r="E81" s="204"/>
      <c r="F81" s="204"/>
      <c r="G81" s="204"/>
      <c r="H81" s="204"/>
      <c r="I81" s="277"/>
      <c r="J81" s="267"/>
      <c r="K81" s="219"/>
      <c r="L81" s="264"/>
      <c r="M81" s="219">
        <v>0</v>
      </c>
      <c r="N81" s="267"/>
      <c r="O81" s="219"/>
      <c r="P81" s="192"/>
      <c r="Q81" s="33">
        <v>2</v>
      </c>
      <c r="R81" s="34" t="s">
        <v>473</v>
      </c>
      <c r="S81" s="35" t="s">
        <v>182</v>
      </c>
      <c r="T81" s="36" t="s">
        <v>144</v>
      </c>
      <c r="U81" s="36" t="s">
        <v>145</v>
      </c>
      <c r="V81" s="37" t="s">
        <v>186</v>
      </c>
      <c r="W81" s="36" t="s">
        <v>152</v>
      </c>
      <c r="X81" s="36" t="s">
        <v>147</v>
      </c>
      <c r="Y81" s="36" t="s">
        <v>148</v>
      </c>
      <c r="Z81" s="36"/>
      <c r="AA81" s="36"/>
      <c r="AB81" s="36"/>
      <c r="AC81" s="36"/>
      <c r="AD81" s="39">
        <v>0.14399999999999999</v>
      </c>
      <c r="AE81" s="40" t="s">
        <v>232</v>
      </c>
      <c r="AF81" s="41">
        <v>0.14399999999999999</v>
      </c>
      <c r="AG81" s="40" t="s">
        <v>181</v>
      </c>
      <c r="AH81" s="41">
        <v>0.6</v>
      </c>
      <c r="AI81" s="42" t="s">
        <v>181</v>
      </c>
      <c r="AJ81" s="43" t="s">
        <v>149</v>
      </c>
      <c r="AK81" s="44"/>
      <c r="AL81" s="44"/>
      <c r="AM81" s="45"/>
    </row>
    <row r="82" spans="1:39" ht="208.5" customHeight="1" x14ac:dyDescent="0.25">
      <c r="A82" s="195"/>
      <c r="B82" s="272"/>
      <c r="C82" s="204"/>
      <c r="D82" s="204"/>
      <c r="E82" s="204"/>
      <c r="F82" s="204"/>
      <c r="G82" s="204"/>
      <c r="H82" s="204"/>
      <c r="I82" s="277"/>
      <c r="J82" s="267"/>
      <c r="K82" s="219"/>
      <c r="L82" s="264"/>
      <c r="M82" s="219">
        <v>0</v>
      </c>
      <c r="N82" s="267"/>
      <c r="O82" s="219"/>
      <c r="P82" s="192"/>
      <c r="Q82" s="33">
        <v>3</v>
      </c>
      <c r="R82" s="34" t="s">
        <v>474</v>
      </c>
      <c r="S82" s="35" t="s">
        <v>182</v>
      </c>
      <c r="T82" s="36" t="s">
        <v>144</v>
      </c>
      <c r="U82" s="36" t="s">
        <v>145</v>
      </c>
      <c r="V82" s="37" t="s">
        <v>186</v>
      </c>
      <c r="W82" s="36" t="s">
        <v>152</v>
      </c>
      <c r="X82" s="36" t="s">
        <v>147</v>
      </c>
      <c r="Y82" s="36" t="s">
        <v>148</v>
      </c>
      <c r="Z82" s="36"/>
      <c r="AA82" s="36"/>
      <c r="AB82" s="36"/>
      <c r="AC82" s="36"/>
      <c r="AD82" s="39">
        <v>8.6399999999999991E-2</v>
      </c>
      <c r="AE82" s="40" t="s">
        <v>232</v>
      </c>
      <c r="AF82" s="41">
        <v>8.6399999999999991E-2</v>
      </c>
      <c r="AG82" s="40" t="s">
        <v>181</v>
      </c>
      <c r="AH82" s="41">
        <v>0.6</v>
      </c>
      <c r="AI82" s="42" t="s">
        <v>181</v>
      </c>
      <c r="AJ82" s="43" t="s">
        <v>149</v>
      </c>
      <c r="AK82" s="44"/>
      <c r="AL82" s="44"/>
      <c r="AM82" s="45"/>
    </row>
    <row r="83" spans="1:39" ht="78" customHeight="1" x14ac:dyDescent="0.25">
      <c r="A83" s="195"/>
      <c r="B83" s="272"/>
      <c r="C83" s="204"/>
      <c r="D83" s="204"/>
      <c r="E83" s="204"/>
      <c r="F83" s="204"/>
      <c r="G83" s="204"/>
      <c r="H83" s="204"/>
      <c r="I83" s="277"/>
      <c r="J83" s="267"/>
      <c r="K83" s="219"/>
      <c r="L83" s="264"/>
      <c r="M83" s="219">
        <v>0</v>
      </c>
      <c r="N83" s="267"/>
      <c r="O83" s="219"/>
      <c r="P83" s="192"/>
      <c r="Q83" s="33">
        <v>4</v>
      </c>
      <c r="R83" s="34"/>
      <c r="S83" s="35" t="s">
        <v>184</v>
      </c>
      <c r="T83" s="36"/>
      <c r="U83" s="36"/>
      <c r="V83" s="37" t="s">
        <v>184</v>
      </c>
      <c r="W83" s="36"/>
      <c r="X83" s="36"/>
      <c r="Y83" s="36"/>
      <c r="Z83" s="36"/>
      <c r="AA83" s="36"/>
      <c r="AB83" s="36"/>
      <c r="AC83" s="36"/>
      <c r="AD83" s="39" t="s">
        <v>184</v>
      </c>
      <c r="AE83" s="40" t="s">
        <v>184</v>
      </c>
      <c r="AF83" s="41" t="s">
        <v>184</v>
      </c>
      <c r="AG83" s="40" t="s">
        <v>184</v>
      </c>
      <c r="AH83" s="41" t="s">
        <v>184</v>
      </c>
      <c r="AI83" s="42" t="s">
        <v>184</v>
      </c>
      <c r="AJ83" s="43"/>
      <c r="AK83" s="44"/>
      <c r="AL83" s="44"/>
      <c r="AM83" s="45"/>
    </row>
    <row r="84" spans="1:39" ht="78" customHeight="1" x14ac:dyDescent="0.25">
      <c r="A84" s="195"/>
      <c r="B84" s="272"/>
      <c r="C84" s="204"/>
      <c r="D84" s="204"/>
      <c r="E84" s="204"/>
      <c r="F84" s="204"/>
      <c r="G84" s="204"/>
      <c r="H84" s="204"/>
      <c r="I84" s="277"/>
      <c r="J84" s="267"/>
      <c r="K84" s="219"/>
      <c r="L84" s="264"/>
      <c r="M84" s="219">
        <v>0</v>
      </c>
      <c r="N84" s="267"/>
      <c r="O84" s="219"/>
      <c r="P84" s="192"/>
      <c r="Q84" s="33">
        <v>5</v>
      </c>
      <c r="R84" s="34"/>
      <c r="S84" s="35" t="s">
        <v>184</v>
      </c>
      <c r="T84" s="36"/>
      <c r="U84" s="36"/>
      <c r="V84" s="37" t="s">
        <v>184</v>
      </c>
      <c r="W84" s="36"/>
      <c r="X84" s="36"/>
      <c r="Y84" s="36"/>
      <c r="Z84" s="36"/>
      <c r="AA84" s="36"/>
      <c r="AB84" s="36"/>
      <c r="AC84" s="36"/>
      <c r="AD84" s="39" t="s">
        <v>184</v>
      </c>
      <c r="AE84" s="40" t="s">
        <v>184</v>
      </c>
      <c r="AF84" s="41" t="s">
        <v>184</v>
      </c>
      <c r="AG84" s="40" t="s">
        <v>184</v>
      </c>
      <c r="AH84" s="41" t="s">
        <v>184</v>
      </c>
      <c r="AI84" s="42" t="s">
        <v>184</v>
      </c>
      <c r="AJ84" s="43"/>
      <c r="AK84" s="44"/>
      <c r="AL84" s="44"/>
      <c r="AM84" s="45"/>
    </row>
    <row r="85" spans="1:39" ht="78" customHeight="1" thickBot="1" x14ac:dyDescent="0.3">
      <c r="A85" s="196"/>
      <c r="B85" s="273"/>
      <c r="C85" s="223"/>
      <c r="D85" s="223"/>
      <c r="E85" s="223"/>
      <c r="F85" s="223"/>
      <c r="G85" s="223"/>
      <c r="H85" s="223"/>
      <c r="I85" s="287"/>
      <c r="J85" s="274"/>
      <c r="K85" s="228"/>
      <c r="L85" s="275"/>
      <c r="M85" s="228">
        <v>0</v>
      </c>
      <c r="N85" s="274"/>
      <c r="O85" s="228"/>
      <c r="P85" s="193"/>
      <c r="Q85" s="50">
        <v>6</v>
      </c>
      <c r="R85" s="51"/>
      <c r="S85" s="52" t="s">
        <v>184</v>
      </c>
      <c r="T85" s="53"/>
      <c r="U85" s="53"/>
      <c r="V85" s="54" t="s">
        <v>184</v>
      </c>
      <c r="W85" s="53"/>
      <c r="X85" s="53"/>
      <c r="Y85" s="53"/>
      <c r="Z85" s="53"/>
      <c r="AA85" s="53"/>
      <c r="AB85" s="53"/>
      <c r="AC85" s="53"/>
      <c r="AD85" s="55" t="s">
        <v>184</v>
      </c>
      <c r="AE85" s="56" t="s">
        <v>184</v>
      </c>
      <c r="AF85" s="54" t="s">
        <v>184</v>
      </c>
      <c r="AG85" s="56" t="s">
        <v>184</v>
      </c>
      <c r="AH85" s="54" t="s">
        <v>184</v>
      </c>
      <c r="AI85" s="57" t="s">
        <v>184</v>
      </c>
      <c r="AJ85" s="53"/>
      <c r="AK85" s="58"/>
      <c r="AL85" s="58"/>
      <c r="AM85" s="59"/>
    </row>
    <row r="86" spans="1:39" ht="151.5" customHeight="1" x14ac:dyDescent="0.25">
      <c r="A86" s="194" t="s">
        <v>97</v>
      </c>
      <c r="B86" s="279">
        <v>14</v>
      </c>
      <c r="C86" s="262" t="s">
        <v>141</v>
      </c>
      <c r="D86" s="262" t="s">
        <v>194</v>
      </c>
      <c r="E86" s="262" t="s">
        <v>195</v>
      </c>
      <c r="F86" s="262" t="s">
        <v>368</v>
      </c>
      <c r="G86" s="262" t="s">
        <v>15</v>
      </c>
      <c r="H86" s="262" t="s">
        <v>358</v>
      </c>
      <c r="I86" s="281">
        <v>90</v>
      </c>
      <c r="J86" s="282" t="s">
        <v>180</v>
      </c>
      <c r="K86" s="246">
        <v>0.6</v>
      </c>
      <c r="L86" s="283" t="s">
        <v>487</v>
      </c>
      <c r="M86" s="283" t="s">
        <v>487</v>
      </c>
      <c r="N86" s="209" t="s">
        <v>326</v>
      </c>
      <c r="O86" s="246">
        <v>1</v>
      </c>
      <c r="P86" s="191" t="s">
        <v>327</v>
      </c>
      <c r="Q86" s="20">
        <v>1</v>
      </c>
      <c r="R86" s="21" t="s">
        <v>370</v>
      </c>
      <c r="S86" s="22" t="s">
        <v>182</v>
      </c>
      <c r="T86" s="23" t="s">
        <v>144</v>
      </c>
      <c r="U86" s="23" t="s">
        <v>191</v>
      </c>
      <c r="V86" s="24"/>
      <c r="W86" s="23" t="s">
        <v>152</v>
      </c>
      <c r="X86" s="23" t="s">
        <v>187</v>
      </c>
      <c r="Y86" s="23" t="s">
        <v>148</v>
      </c>
      <c r="Z86" s="23" t="s">
        <v>196</v>
      </c>
      <c r="AA86" s="23" t="s">
        <v>187</v>
      </c>
      <c r="AB86" s="23" t="s">
        <v>174</v>
      </c>
      <c r="AC86" s="23" t="s">
        <v>175</v>
      </c>
      <c r="AD86" s="26">
        <v>0.6</v>
      </c>
      <c r="AE86" s="27" t="s">
        <v>188</v>
      </c>
      <c r="AF86" s="28">
        <v>0.3</v>
      </c>
      <c r="AG86" s="27" t="s">
        <v>326</v>
      </c>
      <c r="AH86" s="28">
        <v>1</v>
      </c>
      <c r="AI86" s="29" t="s">
        <v>327</v>
      </c>
      <c r="AJ86" s="30" t="s">
        <v>156</v>
      </c>
      <c r="AK86" s="31" t="s">
        <v>197</v>
      </c>
      <c r="AL86" s="31" t="s">
        <v>198</v>
      </c>
      <c r="AM86" s="68" t="s">
        <v>488</v>
      </c>
    </row>
    <row r="87" spans="1:39" ht="59.25" customHeight="1" x14ac:dyDescent="0.25">
      <c r="A87" s="195"/>
      <c r="B87" s="272"/>
      <c r="C87" s="204"/>
      <c r="D87" s="204"/>
      <c r="E87" s="204"/>
      <c r="F87" s="204"/>
      <c r="G87" s="204"/>
      <c r="H87" s="204"/>
      <c r="I87" s="277"/>
      <c r="J87" s="267"/>
      <c r="K87" s="219"/>
      <c r="L87" s="264"/>
      <c r="M87" s="264"/>
      <c r="N87" s="210"/>
      <c r="O87" s="219"/>
      <c r="P87" s="192"/>
      <c r="Q87" s="33">
        <v>2</v>
      </c>
      <c r="R87" s="34"/>
      <c r="S87" s="35" t="s">
        <v>184</v>
      </c>
      <c r="T87" s="36"/>
      <c r="U87" s="36"/>
      <c r="V87" s="37" t="s">
        <v>184</v>
      </c>
      <c r="W87" s="36"/>
      <c r="X87" s="36"/>
      <c r="Y87" s="36"/>
      <c r="Z87" s="36"/>
      <c r="AA87" s="36"/>
      <c r="AB87" s="36"/>
      <c r="AC87" s="36"/>
      <c r="AD87" s="39" t="s">
        <v>184</v>
      </c>
      <c r="AE87" s="40" t="s">
        <v>184</v>
      </c>
      <c r="AF87" s="41" t="s">
        <v>184</v>
      </c>
      <c r="AG87" s="40" t="s">
        <v>184</v>
      </c>
      <c r="AH87" s="41" t="s">
        <v>184</v>
      </c>
      <c r="AI87" s="42" t="s">
        <v>184</v>
      </c>
      <c r="AJ87" s="43"/>
      <c r="AK87" s="44"/>
      <c r="AL87" s="44"/>
      <c r="AM87" s="45"/>
    </row>
    <row r="88" spans="1:39" ht="59.25" customHeight="1" x14ac:dyDescent="0.25">
      <c r="A88" s="195"/>
      <c r="B88" s="272"/>
      <c r="C88" s="204"/>
      <c r="D88" s="204"/>
      <c r="E88" s="204"/>
      <c r="F88" s="204"/>
      <c r="G88" s="204"/>
      <c r="H88" s="204"/>
      <c r="I88" s="277"/>
      <c r="J88" s="267"/>
      <c r="K88" s="219"/>
      <c r="L88" s="264"/>
      <c r="M88" s="264"/>
      <c r="N88" s="210"/>
      <c r="O88" s="219"/>
      <c r="P88" s="192"/>
      <c r="Q88" s="33">
        <v>3</v>
      </c>
      <c r="R88" s="46"/>
      <c r="S88" s="35" t="s">
        <v>184</v>
      </c>
      <c r="T88" s="36"/>
      <c r="U88" s="36"/>
      <c r="V88" s="37" t="s">
        <v>184</v>
      </c>
      <c r="W88" s="36"/>
      <c r="X88" s="36"/>
      <c r="Y88" s="36"/>
      <c r="Z88" s="36"/>
      <c r="AA88" s="36"/>
      <c r="AB88" s="36"/>
      <c r="AC88" s="36"/>
      <c r="AD88" s="39" t="s">
        <v>184</v>
      </c>
      <c r="AE88" s="40" t="s">
        <v>184</v>
      </c>
      <c r="AF88" s="41" t="s">
        <v>184</v>
      </c>
      <c r="AG88" s="40" t="s">
        <v>184</v>
      </c>
      <c r="AH88" s="41" t="s">
        <v>184</v>
      </c>
      <c r="AI88" s="42" t="s">
        <v>184</v>
      </c>
      <c r="AJ88" s="43"/>
      <c r="AK88" s="44"/>
      <c r="AL88" s="44"/>
      <c r="AM88" s="45"/>
    </row>
    <row r="89" spans="1:39" ht="59.25" customHeight="1" x14ac:dyDescent="0.25">
      <c r="A89" s="195"/>
      <c r="B89" s="272"/>
      <c r="C89" s="204"/>
      <c r="D89" s="204"/>
      <c r="E89" s="204"/>
      <c r="F89" s="204"/>
      <c r="G89" s="204"/>
      <c r="H89" s="204"/>
      <c r="I89" s="277"/>
      <c r="J89" s="267"/>
      <c r="K89" s="219"/>
      <c r="L89" s="264"/>
      <c r="M89" s="264"/>
      <c r="N89" s="210"/>
      <c r="O89" s="219"/>
      <c r="P89" s="192"/>
      <c r="Q89" s="33">
        <v>4</v>
      </c>
      <c r="R89" s="34"/>
      <c r="S89" s="35" t="s">
        <v>184</v>
      </c>
      <c r="T89" s="36"/>
      <c r="U89" s="36"/>
      <c r="V89" s="37" t="s">
        <v>184</v>
      </c>
      <c r="W89" s="36"/>
      <c r="X89" s="36"/>
      <c r="Y89" s="36"/>
      <c r="Z89" s="36"/>
      <c r="AA89" s="36"/>
      <c r="AB89" s="36"/>
      <c r="AC89" s="36"/>
      <c r="AD89" s="39" t="s">
        <v>184</v>
      </c>
      <c r="AE89" s="40" t="s">
        <v>184</v>
      </c>
      <c r="AF89" s="41" t="s">
        <v>184</v>
      </c>
      <c r="AG89" s="40" t="s">
        <v>184</v>
      </c>
      <c r="AH89" s="41" t="s">
        <v>184</v>
      </c>
      <c r="AI89" s="42" t="s">
        <v>184</v>
      </c>
      <c r="AJ89" s="43"/>
      <c r="AK89" s="44"/>
      <c r="AL89" s="44"/>
      <c r="AM89" s="45"/>
    </row>
    <row r="90" spans="1:39" ht="59.25" customHeight="1" x14ac:dyDescent="0.25">
      <c r="A90" s="195"/>
      <c r="B90" s="272"/>
      <c r="C90" s="204"/>
      <c r="D90" s="204"/>
      <c r="E90" s="204"/>
      <c r="F90" s="204"/>
      <c r="G90" s="204"/>
      <c r="H90" s="204"/>
      <c r="I90" s="277"/>
      <c r="J90" s="267"/>
      <c r="K90" s="219"/>
      <c r="L90" s="264"/>
      <c r="M90" s="264"/>
      <c r="N90" s="210"/>
      <c r="O90" s="219"/>
      <c r="P90" s="192"/>
      <c r="Q90" s="33">
        <v>5</v>
      </c>
      <c r="R90" s="34"/>
      <c r="S90" s="35" t="s">
        <v>184</v>
      </c>
      <c r="T90" s="36"/>
      <c r="U90" s="36"/>
      <c r="V90" s="37" t="s">
        <v>184</v>
      </c>
      <c r="W90" s="36"/>
      <c r="X90" s="36"/>
      <c r="Y90" s="36"/>
      <c r="Z90" s="36"/>
      <c r="AA90" s="36"/>
      <c r="AB90" s="36"/>
      <c r="AC90" s="36"/>
      <c r="AD90" s="39" t="s">
        <v>184</v>
      </c>
      <c r="AE90" s="40" t="s">
        <v>184</v>
      </c>
      <c r="AF90" s="41" t="s">
        <v>184</v>
      </c>
      <c r="AG90" s="40" t="s">
        <v>184</v>
      </c>
      <c r="AH90" s="41" t="s">
        <v>184</v>
      </c>
      <c r="AI90" s="42" t="s">
        <v>184</v>
      </c>
      <c r="AJ90" s="43"/>
      <c r="AK90" s="44"/>
      <c r="AL90" s="44"/>
      <c r="AM90" s="45"/>
    </row>
    <row r="91" spans="1:39" ht="59.25" customHeight="1" x14ac:dyDescent="0.25">
      <c r="A91" s="195"/>
      <c r="B91" s="276"/>
      <c r="C91" s="205"/>
      <c r="D91" s="205"/>
      <c r="E91" s="205"/>
      <c r="F91" s="205"/>
      <c r="G91" s="205"/>
      <c r="H91" s="205"/>
      <c r="I91" s="278"/>
      <c r="J91" s="268"/>
      <c r="K91" s="220"/>
      <c r="L91" s="265"/>
      <c r="M91" s="265"/>
      <c r="N91" s="211"/>
      <c r="O91" s="220"/>
      <c r="P91" s="270"/>
      <c r="Q91" s="33">
        <v>6</v>
      </c>
      <c r="R91" s="34"/>
      <c r="S91" s="35" t="s">
        <v>184</v>
      </c>
      <c r="T91" s="36"/>
      <c r="U91" s="36"/>
      <c r="V91" s="37" t="s">
        <v>184</v>
      </c>
      <c r="W91" s="36"/>
      <c r="X91" s="36"/>
      <c r="Y91" s="36"/>
      <c r="Z91" s="36"/>
      <c r="AA91" s="36"/>
      <c r="AB91" s="36"/>
      <c r="AC91" s="36"/>
      <c r="AD91" s="39" t="s">
        <v>184</v>
      </c>
      <c r="AE91" s="40" t="s">
        <v>184</v>
      </c>
      <c r="AF91" s="41" t="s">
        <v>184</v>
      </c>
      <c r="AG91" s="40" t="s">
        <v>184</v>
      </c>
      <c r="AH91" s="41" t="s">
        <v>184</v>
      </c>
      <c r="AI91" s="42" t="s">
        <v>184</v>
      </c>
      <c r="AJ91" s="43"/>
      <c r="AK91" s="44"/>
      <c r="AL91" s="44"/>
      <c r="AM91" s="45"/>
    </row>
    <row r="92" spans="1:39" ht="183.75" customHeight="1" x14ac:dyDescent="0.25">
      <c r="A92" s="195"/>
      <c r="B92" s="271">
        <v>15</v>
      </c>
      <c r="C92" s="203" t="s">
        <v>200</v>
      </c>
      <c r="D92" s="203" t="s">
        <v>371</v>
      </c>
      <c r="E92" s="203" t="s">
        <v>201</v>
      </c>
      <c r="F92" s="203" t="s">
        <v>372</v>
      </c>
      <c r="G92" s="203" t="s">
        <v>31</v>
      </c>
      <c r="H92" s="203" t="s">
        <v>220</v>
      </c>
      <c r="I92" s="288">
        <v>14</v>
      </c>
      <c r="J92" s="266" t="s">
        <v>188</v>
      </c>
      <c r="K92" s="218">
        <v>0.4</v>
      </c>
      <c r="L92" s="263" t="s">
        <v>369</v>
      </c>
      <c r="M92" s="218" t="s">
        <v>369</v>
      </c>
      <c r="N92" s="266" t="s">
        <v>185</v>
      </c>
      <c r="O92" s="218">
        <v>0.4</v>
      </c>
      <c r="P92" s="269" t="s">
        <v>181</v>
      </c>
      <c r="Q92" s="33">
        <v>1</v>
      </c>
      <c r="R92" s="34" t="s">
        <v>373</v>
      </c>
      <c r="S92" s="35" t="s">
        <v>182</v>
      </c>
      <c r="T92" s="36" t="s">
        <v>144</v>
      </c>
      <c r="U92" s="36" t="s">
        <v>145</v>
      </c>
      <c r="V92" s="37" t="s">
        <v>186</v>
      </c>
      <c r="W92" s="36" t="s">
        <v>152</v>
      </c>
      <c r="X92" s="36" t="s">
        <v>147</v>
      </c>
      <c r="Y92" s="36" t="s">
        <v>148</v>
      </c>
      <c r="Z92" s="36" t="s">
        <v>196</v>
      </c>
      <c r="AA92" s="36" t="s">
        <v>147</v>
      </c>
      <c r="AB92" s="36" t="s">
        <v>174</v>
      </c>
      <c r="AC92" s="36" t="s">
        <v>175</v>
      </c>
      <c r="AD92" s="39">
        <v>0.24</v>
      </c>
      <c r="AE92" s="40" t="s">
        <v>188</v>
      </c>
      <c r="AF92" s="41">
        <v>0.24</v>
      </c>
      <c r="AG92" s="40" t="s">
        <v>185</v>
      </c>
      <c r="AH92" s="41">
        <v>0.4</v>
      </c>
      <c r="AI92" s="42" t="s">
        <v>181</v>
      </c>
      <c r="AJ92" s="43" t="s">
        <v>156</v>
      </c>
      <c r="AK92" s="44" t="s">
        <v>202</v>
      </c>
      <c r="AL92" s="44" t="s">
        <v>203</v>
      </c>
      <c r="AM92" s="48" t="s">
        <v>488</v>
      </c>
    </row>
    <row r="93" spans="1:39" ht="63" customHeight="1" x14ac:dyDescent="0.25">
      <c r="A93" s="195"/>
      <c r="B93" s="272"/>
      <c r="C93" s="204"/>
      <c r="D93" s="204"/>
      <c r="E93" s="204"/>
      <c r="F93" s="204"/>
      <c r="G93" s="204"/>
      <c r="H93" s="204"/>
      <c r="I93" s="277"/>
      <c r="J93" s="267"/>
      <c r="K93" s="219"/>
      <c r="L93" s="264"/>
      <c r="M93" s="219">
        <v>0</v>
      </c>
      <c r="N93" s="267"/>
      <c r="O93" s="219"/>
      <c r="P93" s="192"/>
      <c r="Q93" s="33">
        <v>2</v>
      </c>
      <c r="R93" s="34"/>
      <c r="S93" s="35" t="s">
        <v>184</v>
      </c>
      <c r="T93" s="36"/>
      <c r="U93" s="36"/>
      <c r="V93" s="37" t="s">
        <v>184</v>
      </c>
      <c r="W93" s="36"/>
      <c r="X93" s="36"/>
      <c r="Y93" s="36"/>
      <c r="Z93" s="36"/>
      <c r="AA93" s="36"/>
      <c r="AB93" s="36"/>
      <c r="AC93" s="36"/>
      <c r="AD93" s="39" t="s">
        <v>184</v>
      </c>
      <c r="AE93" s="40" t="s">
        <v>184</v>
      </c>
      <c r="AF93" s="41" t="s">
        <v>184</v>
      </c>
      <c r="AG93" s="40" t="s">
        <v>184</v>
      </c>
      <c r="AH93" s="41" t="s">
        <v>184</v>
      </c>
      <c r="AI93" s="42" t="s">
        <v>184</v>
      </c>
      <c r="AJ93" s="43"/>
      <c r="AK93" s="44"/>
      <c r="AL93" s="44"/>
      <c r="AM93" s="45"/>
    </row>
    <row r="94" spans="1:39" ht="63" customHeight="1" x14ac:dyDescent="0.25">
      <c r="A94" s="195"/>
      <c r="B94" s="272"/>
      <c r="C94" s="204"/>
      <c r="D94" s="204"/>
      <c r="E94" s="204"/>
      <c r="F94" s="204"/>
      <c r="G94" s="204"/>
      <c r="H94" s="204"/>
      <c r="I94" s="277"/>
      <c r="J94" s="267"/>
      <c r="K94" s="219"/>
      <c r="L94" s="264"/>
      <c r="M94" s="219">
        <v>0</v>
      </c>
      <c r="N94" s="267"/>
      <c r="O94" s="219"/>
      <c r="P94" s="192"/>
      <c r="Q94" s="33">
        <v>3</v>
      </c>
      <c r="R94" s="46"/>
      <c r="S94" s="35" t="s">
        <v>184</v>
      </c>
      <c r="T94" s="36"/>
      <c r="U94" s="36"/>
      <c r="V94" s="37" t="s">
        <v>184</v>
      </c>
      <c r="W94" s="36"/>
      <c r="X94" s="36"/>
      <c r="Y94" s="36"/>
      <c r="Z94" s="36"/>
      <c r="AA94" s="36"/>
      <c r="AB94" s="36"/>
      <c r="AC94" s="36"/>
      <c r="AD94" s="39" t="s">
        <v>184</v>
      </c>
      <c r="AE94" s="40" t="s">
        <v>184</v>
      </c>
      <c r="AF94" s="41" t="s">
        <v>184</v>
      </c>
      <c r="AG94" s="40" t="s">
        <v>184</v>
      </c>
      <c r="AH94" s="41" t="s">
        <v>184</v>
      </c>
      <c r="AI94" s="42" t="s">
        <v>184</v>
      </c>
      <c r="AJ94" s="43"/>
      <c r="AK94" s="44"/>
      <c r="AL94" s="44"/>
      <c r="AM94" s="45"/>
    </row>
    <row r="95" spans="1:39" ht="63" customHeight="1" x14ac:dyDescent="0.25">
      <c r="A95" s="195"/>
      <c r="B95" s="272"/>
      <c r="C95" s="204"/>
      <c r="D95" s="204"/>
      <c r="E95" s="204"/>
      <c r="F95" s="204"/>
      <c r="G95" s="204"/>
      <c r="H95" s="204"/>
      <c r="I95" s="277"/>
      <c r="J95" s="267"/>
      <c r="K95" s="219"/>
      <c r="L95" s="264"/>
      <c r="M95" s="219">
        <v>0</v>
      </c>
      <c r="N95" s="267"/>
      <c r="O95" s="219"/>
      <c r="P95" s="192"/>
      <c r="Q95" s="33">
        <v>4</v>
      </c>
      <c r="R95" s="34"/>
      <c r="S95" s="35" t="s">
        <v>184</v>
      </c>
      <c r="T95" s="36"/>
      <c r="U95" s="36"/>
      <c r="V95" s="37" t="s">
        <v>184</v>
      </c>
      <c r="W95" s="36"/>
      <c r="X95" s="36"/>
      <c r="Y95" s="36"/>
      <c r="Z95" s="36"/>
      <c r="AA95" s="36"/>
      <c r="AB95" s="36"/>
      <c r="AC95" s="36"/>
      <c r="AD95" s="39" t="s">
        <v>184</v>
      </c>
      <c r="AE95" s="40" t="s">
        <v>184</v>
      </c>
      <c r="AF95" s="41" t="s">
        <v>184</v>
      </c>
      <c r="AG95" s="40" t="s">
        <v>184</v>
      </c>
      <c r="AH95" s="41" t="s">
        <v>184</v>
      </c>
      <c r="AI95" s="42" t="s">
        <v>184</v>
      </c>
      <c r="AJ95" s="43"/>
      <c r="AK95" s="44"/>
      <c r="AL95" s="44"/>
      <c r="AM95" s="45"/>
    </row>
    <row r="96" spans="1:39" ht="63" customHeight="1" x14ac:dyDescent="0.25">
      <c r="A96" s="195"/>
      <c r="B96" s="272"/>
      <c r="C96" s="204"/>
      <c r="D96" s="204"/>
      <c r="E96" s="204"/>
      <c r="F96" s="204"/>
      <c r="G96" s="204"/>
      <c r="H96" s="204"/>
      <c r="I96" s="277"/>
      <c r="J96" s="267"/>
      <c r="K96" s="219"/>
      <c r="L96" s="264"/>
      <c r="M96" s="219">
        <v>0</v>
      </c>
      <c r="N96" s="267"/>
      <c r="O96" s="219"/>
      <c r="P96" s="192"/>
      <c r="Q96" s="33">
        <v>5</v>
      </c>
      <c r="R96" s="34"/>
      <c r="S96" s="35" t="s">
        <v>184</v>
      </c>
      <c r="T96" s="36"/>
      <c r="U96" s="36"/>
      <c r="V96" s="37" t="s">
        <v>184</v>
      </c>
      <c r="W96" s="36"/>
      <c r="X96" s="36"/>
      <c r="Y96" s="36"/>
      <c r="Z96" s="36"/>
      <c r="AA96" s="36"/>
      <c r="AB96" s="36"/>
      <c r="AC96" s="36"/>
      <c r="AD96" s="39" t="s">
        <v>184</v>
      </c>
      <c r="AE96" s="40" t="s">
        <v>184</v>
      </c>
      <c r="AF96" s="41" t="s">
        <v>184</v>
      </c>
      <c r="AG96" s="40" t="s">
        <v>184</v>
      </c>
      <c r="AH96" s="41" t="s">
        <v>184</v>
      </c>
      <c r="AI96" s="42" t="s">
        <v>184</v>
      </c>
      <c r="AJ96" s="43"/>
      <c r="AK96" s="44"/>
      <c r="AL96" s="44"/>
      <c r="AM96" s="45"/>
    </row>
    <row r="97" spans="1:39" ht="63" customHeight="1" x14ac:dyDescent="0.25">
      <c r="A97" s="195"/>
      <c r="B97" s="276"/>
      <c r="C97" s="205"/>
      <c r="D97" s="205"/>
      <c r="E97" s="205"/>
      <c r="F97" s="205"/>
      <c r="G97" s="205"/>
      <c r="H97" s="205"/>
      <c r="I97" s="278"/>
      <c r="J97" s="268"/>
      <c r="K97" s="220"/>
      <c r="L97" s="265"/>
      <c r="M97" s="220">
        <v>0</v>
      </c>
      <c r="N97" s="268"/>
      <c r="O97" s="220"/>
      <c r="P97" s="270"/>
      <c r="Q97" s="33">
        <v>6</v>
      </c>
      <c r="R97" s="34"/>
      <c r="S97" s="35" t="s">
        <v>184</v>
      </c>
      <c r="T97" s="36"/>
      <c r="U97" s="36"/>
      <c r="V97" s="37" t="s">
        <v>184</v>
      </c>
      <c r="W97" s="36"/>
      <c r="X97" s="36"/>
      <c r="Y97" s="36"/>
      <c r="Z97" s="36"/>
      <c r="AA97" s="36"/>
      <c r="AB97" s="36"/>
      <c r="AC97" s="36"/>
      <c r="AD97" s="39" t="s">
        <v>184</v>
      </c>
      <c r="AE97" s="40" t="s">
        <v>184</v>
      </c>
      <c r="AF97" s="41" t="s">
        <v>184</v>
      </c>
      <c r="AG97" s="40" t="s">
        <v>184</v>
      </c>
      <c r="AH97" s="41" t="s">
        <v>184</v>
      </c>
      <c r="AI97" s="42" t="s">
        <v>184</v>
      </c>
      <c r="AJ97" s="43"/>
      <c r="AK97" s="44"/>
      <c r="AL97" s="44"/>
      <c r="AM97" s="45"/>
    </row>
    <row r="98" spans="1:39" ht="185.25" customHeight="1" x14ac:dyDescent="0.25">
      <c r="A98" s="195"/>
      <c r="B98" s="271">
        <v>16</v>
      </c>
      <c r="C98" s="203" t="s">
        <v>141</v>
      </c>
      <c r="D98" s="203" t="s">
        <v>204</v>
      </c>
      <c r="E98" s="203" t="s">
        <v>374</v>
      </c>
      <c r="F98" s="203" t="s">
        <v>375</v>
      </c>
      <c r="G98" s="203" t="s">
        <v>15</v>
      </c>
      <c r="H98" s="203" t="s">
        <v>358</v>
      </c>
      <c r="I98" s="288">
        <v>300</v>
      </c>
      <c r="J98" s="266" t="s">
        <v>180</v>
      </c>
      <c r="K98" s="218">
        <v>0.6</v>
      </c>
      <c r="L98" s="263" t="s">
        <v>369</v>
      </c>
      <c r="M98" s="218" t="s">
        <v>230</v>
      </c>
      <c r="N98" s="266" t="s">
        <v>210</v>
      </c>
      <c r="O98" s="218">
        <v>0.8</v>
      </c>
      <c r="P98" s="269" t="s">
        <v>211</v>
      </c>
      <c r="Q98" s="33">
        <v>1</v>
      </c>
      <c r="R98" s="34" t="s">
        <v>376</v>
      </c>
      <c r="S98" s="35" t="s">
        <v>182</v>
      </c>
      <c r="T98" s="36" t="s">
        <v>144</v>
      </c>
      <c r="U98" s="36" t="s">
        <v>191</v>
      </c>
      <c r="V98" s="37" t="s">
        <v>329</v>
      </c>
      <c r="W98" s="36" t="s">
        <v>152</v>
      </c>
      <c r="X98" s="36" t="s">
        <v>147</v>
      </c>
      <c r="Y98" s="36" t="s">
        <v>148</v>
      </c>
      <c r="Z98" s="36" t="s">
        <v>196</v>
      </c>
      <c r="AA98" s="36" t="s">
        <v>147</v>
      </c>
      <c r="AB98" s="36" t="s">
        <v>174</v>
      </c>
      <c r="AC98" s="36" t="s">
        <v>175</v>
      </c>
      <c r="AD98" s="39">
        <v>0.3</v>
      </c>
      <c r="AE98" s="40" t="s">
        <v>188</v>
      </c>
      <c r="AF98" s="41">
        <v>0.3</v>
      </c>
      <c r="AG98" s="40" t="s">
        <v>210</v>
      </c>
      <c r="AH98" s="41">
        <v>0.4</v>
      </c>
      <c r="AI98" s="47" t="s">
        <v>211</v>
      </c>
      <c r="AJ98" s="43" t="s">
        <v>156</v>
      </c>
      <c r="AK98" s="44" t="s">
        <v>377</v>
      </c>
      <c r="AL98" s="44" t="s">
        <v>205</v>
      </c>
      <c r="AM98" s="48" t="s">
        <v>489</v>
      </c>
    </row>
    <row r="99" spans="1:39" ht="151.5" customHeight="1" x14ac:dyDescent="0.25">
      <c r="A99" s="195"/>
      <c r="B99" s="272"/>
      <c r="C99" s="204"/>
      <c r="D99" s="204"/>
      <c r="E99" s="204"/>
      <c r="F99" s="204"/>
      <c r="G99" s="204"/>
      <c r="H99" s="204"/>
      <c r="I99" s="277"/>
      <c r="J99" s="267"/>
      <c r="K99" s="219"/>
      <c r="L99" s="264"/>
      <c r="M99" s="219">
        <v>0</v>
      </c>
      <c r="N99" s="267"/>
      <c r="O99" s="219"/>
      <c r="P99" s="192"/>
      <c r="Q99" s="33">
        <v>2</v>
      </c>
      <c r="R99" s="34" t="s">
        <v>98</v>
      </c>
      <c r="S99" s="35" t="s">
        <v>182</v>
      </c>
      <c r="T99" s="36" t="s">
        <v>144</v>
      </c>
      <c r="U99" s="36" t="s">
        <v>191</v>
      </c>
      <c r="V99" s="37" t="s">
        <v>329</v>
      </c>
      <c r="W99" s="36" t="s">
        <v>152</v>
      </c>
      <c r="X99" s="36" t="s">
        <v>147</v>
      </c>
      <c r="Y99" s="36" t="s">
        <v>148</v>
      </c>
      <c r="Z99" s="36" t="s">
        <v>196</v>
      </c>
      <c r="AA99" s="36" t="s">
        <v>147</v>
      </c>
      <c r="AB99" s="36" t="s">
        <v>174</v>
      </c>
      <c r="AC99" s="36" t="s">
        <v>175</v>
      </c>
      <c r="AD99" s="39">
        <v>0.15</v>
      </c>
      <c r="AE99" s="40" t="s">
        <v>232</v>
      </c>
      <c r="AF99" s="41">
        <v>0.15</v>
      </c>
      <c r="AG99" s="40" t="s">
        <v>181</v>
      </c>
      <c r="AH99" s="41">
        <v>0.4</v>
      </c>
      <c r="AI99" s="42" t="s">
        <v>181</v>
      </c>
      <c r="AJ99" s="43" t="s">
        <v>156</v>
      </c>
      <c r="AK99" s="44" t="s">
        <v>378</v>
      </c>
      <c r="AL99" s="44" t="s">
        <v>205</v>
      </c>
      <c r="AM99" s="48" t="s">
        <v>488</v>
      </c>
    </row>
    <row r="100" spans="1:39" ht="76.5" customHeight="1" x14ac:dyDescent="0.25">
      <c r="A100" s="195"/>
      <c r="B100" s="272"/>
      <c r="C100" s="204"/>
      <c r="D100" s="204"/>
      <c r="E100" s="204"/>
      <c r="F100" s="204"/>
      <c r="G100" s="204"/>
      <c r="H100" s="204"/>
      <c r="I100" s="277"/>
      <c r="J100" s="267"/>
      <c r="K100" s="219"/>
      <c r="L100" s="264"/>
      <c r="M100" s="219">
        <v>0</v>
      </c>
      <c r="N100" s="267"/>
      <c r="O100" s="219"/>
      <c r="P100" s="192"/>
      <c r="Q100" s="33">
        <v>3</v>
      </c>
      <c r="R100" s="46"/>
      <c r="S100" s="35" t="s">
        <v>184</v>
      </c>
      <c r="T100" s="36"/>
      <c r="U100" s="36"/>
      <c r="V100" s="37" t="s">
        <v>184</v>
      </c>
      <c r="W100" s="36"/>
      <c r="X100" s="36"/>
      <c r="Y100" s="36"/>
      <c r="Z100" s="36"/>
      <c r="AA100" s="36"/>
      <c r="AB100" s="36"/>
      <c r="AC100" s="36"/>
      <c r="AD100" s="39" t="s">
        <v>184</v>
      </c>
      <c r="AE100" s="40" t="s">
        <v>184</v>
      </c>
      <c r="AF100" s="41" t="s">
        <v>184</v>
      </c>
      <c r="AG100" s="40" t="s">
        <v>184</v>
      </c>
      <c r="AH100" s="41" t="s">
        <v>184</v>
      </c>
      <c r="AI100" s="42" t="s">
        <v>184</v>
      </c>
      <c r="AJ100" s="43"/>
      <c r="AK100" s="44"/>
      <c r="AL100" s="44"/>
      <c r="AM100" s="45"/>
    </row>
    <row r="101" spans="1:39" ht="76.5" customHeight="1" x14ac:dyDescent="0.25">
      <c r="A101" s="195"/>
      <c r="B101" s="272"/>
      <c r="C101" s="204"/>
      <c r="D101" s="204"/>
      <c r="E101" s="204"/>
      <c r="F101" s="204"/>
      <c r="G101" s="204"/>
      <c r="H101" s="204"/>
      <c r="I101" s="277"/>
      <c r="J101" s="267"/>
      <c r="K101" s="219"/>
      <c r="L101" s="264"/>
      <c r="M101" s="219">
        <v>0</v>
      </c>
      <c r="N101" s="267"/>
      <c r="O101" s="219"/>
      <c r="P101" s="192"/>
      <c r="Q101" s="33">
        <v>4</v>
      </c>
      <c r="R101" s="34"/>
      <c r="S101" s="35" t="s">
        <v>184</v>
      </c>
      <c r="T101" s="36"/>
      <c r="U101" s="36"/>
      <c r="V101" s="37" t="s">
        <v>184</v>
      </c>
      <c r="W101" s="36"/>
      <c r="X101" s="36"/>
      <c r="Y101" s="36"/>
      <c r="Z101" s="36"/>
      <c r="AA101" s="36"/>
      <c r="AB101" s="36"/>
      <c r="AC101" s="36"/>
      <c r="AD101" s="39" t="s">
        <v>184</v>
      </c>
      <c r="AE101" s="40" t="s">
        <v>184</v>
      </c>
      <c r="AF101" s="41" t="s">
        <v>184</v>
      </c>
      <c r="AG101" s="40" t="s">
        <v>184</v>
      </c>
      <c r="AH101" s="41" t="s">
        <v>184</v>
      </c>
      <c r="AI101" s="42" t="s">
        <v>184</v>
      </c>
      <c r="AJ101" s="43"/>
      <c r="AK101" s="44"/>
      <c r="AL101" s="44"/>
      <c r="AM101" s="45"/>
    </row>
    <row r="102" spans="1:39" ht="76.5" customHeight="1" x14ac:dyDescent="0.25">
      <c r="A102" s="195"/>
      <c r="B102" s="272"/>
      <c r="C102" s="204"/>
      <c r="D102" s="204"/>
      <c r="E102" s="204"/>
      <c r="F102" s="204"/>
      <c r="G102" s="204"/>
      <c r="H102" s="204"/>
      <c r="I102" s="277"/>
      <c r="J102" s="267"/>
      <c r="K102" s="219"/>
      <c r="L102" s="264"/>
      <c r="M102" s="219">
        <v>0</v>
      </c>
      <c r="N102" s="267"/>
      <c r="O102" s="219"/>
      <c r="P102" s="192"/>
      <c r="Q102" s="33">
        <v>5</v>
      </c>
      <c r="R102" s="34"/>
      <c r="S102" s="35" t="s">
        <v>184</v>
      </c>
      <c r="T102" s="36"/>
      <c r="U102" s="36"/>
      <c r="V102" s="37" t="s">
        <v>184</v>
      </c>
      <c r="W102" s="36"/>
      <c r="X102" s="36"/>
      <c r="Y102" s="36"/>
      <c r="Z102" s="36"/>
      <c r="AA102" s="36"/>
      <c r="AB102" s="36"/>
      <c r="AC102" s="36"/>
      <c r="AD102" s="39" t="s">
        <v>184</v>
      </c>
      <c r="AE102" s="40" t="s">
        <v>184</v>
      </c>
      <c r="AF102" s="41" t="s">
        <v>184</v>
      </c>
      <c r="AG102" s="40" t="s">
        <v>184</v>
      </c>
      <c r="AH102" s="41" t="s">
        <v>184</v>
      </c>
      <c r="AI102" s="42" t="s">
        <v>184</v>
      </c>
      <c r="AJ102" s="43"/>
      <c r="AK102" s="44"/>
      <c r="AL102" s="44"/>
      <c r="AM102" s="45"/>
    </row>
    <row r="103" spans="1:39" ht="76.5" customHeight="1" thickBot="1" x14ac:dyDescent="0.3">
      <c r="A103" s="195"/>
      <c r="B103" s="276"/>
      <c r="C103" s="205"/>
      <c r="D103" s="205"/>
      <c r="E103" s="205"/>
      <c r="F103" s="205"/>
      <c r="G103" s="205"/>
      <c r="H103" s="205"/>
      <c r="I103" s="278"/>
      <c r="J103" s="268"/>
      <c r="K103" s="220"/>
      <c r="L103" s="265"/>
      <c r="M103" s="228">
        <v>0</v>
      </c>
      <c r="N103" s="268"/>
      <c r="O103" s="220"/>
      <c r="P103" s="193"/>
      <c r="Q103" s="33">
        <v>6</v>
      </c>
      <c r="R103" s="34"/>
      <c r="S103" s="35" t="s">
        <v>184</v>
      </c>
      <c r="T103" s="36"/>
      <c r="U103" s="36"/>
      <c r="V103" s="37" t="s">
        <v>184</v>
      </c>
      <c r="W103" s="36"/>
      <c r="X103" s="36"/>
      <c r="Y103" s="36"/>
      <c r="Z103" s="36"/>
      <c r="AA103" s="36"/>
      <c r="AB103" s="36"/>
      <c r="AC103" s="36"/>
      <c r="AD103" s="39" t="s">
        <v>184</v>
      </c>
      <c r="AE103" s="40" t="s">
        <v>184</v>
      </c>
      <c r="AF103" s="41" t="s">
        <v>184</v>
      </c>
      <c r="AG103" s="40" t="s">
        <v>184</v>
      </c>
      <c r="AH103" s="41" t="s">
        <v>184</v>
      </c>
      <c r="AI103" s="42" t="s">
        <v>184</v>
      </c>
      <c r="AJ103" s="43"/>
      <c r="AK103" s="44"/>
      <c r="AL103" s="44"/>
      <c r="AM103" s="45"/>
    </row>
    <row r="104" spans="1:39" ht="151.5" customHeight="1" x14ac:dyDescent="0.25">
      <c r="A104" s="195"/>
      <c r="B104" s="271">
        <v>17</v>
      </c>
      <c r="C104" s="203" t="s">
        <v>141</v>
      </c>
      <c r="D104" s="203" t="s">
        <v>206</v>
      </c>
      <c r="E104" s="203" t="s">
        <v>207</v>
      </c>
      <c r="F104" s="203" t="s">
        <v>379</v>
      </c>
      <c r="G104" s="203" t="s">
        <v>5</v>
      </c>
      <c r="H104" s="203" t="s">
        <v>220</v>
      </c>
      <c r="I104" s="288">
        <v>48</v>
      </c>
      <c r="J104" s="266" t="s">
        <v>180</v>
      </c>
      <c r="K104" s="218">
        <v>0.6</v>
      </c>
      <c r="L104" s="263" t="s">
        <v>230</v>
      </c>
      <c r="M104" s="218" t="s">
        <v>230</v>
      </c>
      <c r="N104" s="266" t="s">
        <v>210</v>
      </c>
      <c r="O104" s="218">
        <v>0.8</v>
      </c>
      <c r="P104" s="269" t="s">
        <v>211</v>
      </c>
      <c r="Q104" s="33">
        <v>1</v>
      </c>
      <c r="R104" s="46" t="s">
        <v>99</v>
      </c>
      <c r="S104" s="35" t="s">
        <v>182</v>
      </c>
      <c r="T104" s="36" t="s">
        <v>144</v>
      </c>
      <c r="U104" s="36" t="s">
        <v>191</v>
      </c>
      <c r="V104" s="37" t="s">
        <v>329</v>
      </c>
      <c r="W104" s="36" t="s">
        <v>152</v>
      </c>
      <c r="X104" s="36" t="s">
        <v>147</v>
      </c>
      <c r="Y104" s="36" t="s">
        <v>148</v>
      </c>
      <c r="Z104" s="36" t="s">
        <v>196</v>
      </c>
      <c r="AA104" s="36" t="s">
        <v>147</v>
      </c>
      <c r="AB104" s="36" t="s">
        <v>174</v>
      </c>
      <c r="AC104" s="36" t="s">
        <v>175</v>
      </c>
      <c r="AD104" s="39">
        <v>0.3</v>
      </c>
      <c r="AE104" s="40" t="s">
        <v>188</v>
      </c>
      <c r="AF104" s="41">
        <v>0.3</v>
      </c>
      <c r="AG104" s="40" t="s">
        <v>210</v>
      </c>
      <c r="AH104" s="41">
        <v>0.8</v>
      </c>
      <c r="AI104" s="47" t="s">
        <v>211</v>
      </c>
      <c r="AJ104" s="43" t="s">
        <v>156</v>
      </c>
      <c r="AK104" s="44" t="s">
        <v>208</v>
      </c>
      <c r="AL104" s="44" t="s">
        <v>209</v>
      </c>
      <c r="AM104" s="48" t="s">
        <v>199</v>
      </c>
    </row>
    <row r="105" spans="1:39" ht="74.25" customHeight="1" x14ac:dyDescent="0.25">
      <c r="A105" s="195"/>
      <c r="B105" s="272"/>
      <c r="C105" s="204"/>
      <c r="D105" s="204"/>
      <c r="E105" s="204"/>
      <c r="F105" s="204"/>
      <c r="G105" s="204"/>
      <c r="H105" s="204"/>
      <c r="I105" s="277"/>
      <c r="J105" s="267"/>
      <c r="K105" s="219"/>
      <c r="L105" s="264"/>
      <c r="M105" s="219">
        <v>0</v>
      </c>
      <c r="N105" s="267"/>
      <c r="O105" s="219"/>
      <c r="P105" s="192"/>
      <c r="Q105" s="33">
        <v>2</v>
      </c>
      <c r="R105" s="46"/>
      <c r="S105" s="35"/>
      <c r="T105" s="36"/>
      <c r="U105" s="36"/>
      <c r="V105" s="37"/>
      <c r="W105" s="36"/>
      <c r="X105" s="36"/>
      <c r="Y105" s="36"/>
      <c r="Z105" s="36"/>
      <c r="AA105" s="36"/>
      <c r="AB105" s="36"/>
      <c r="AC105" s="36"/>
      <c r="AD105" s="39"/>
      <c r="AE105" s="40"/>
      <c r="AF105" s="41"/>
      <c r="AG105" s="40"/>
      <c r="AH105" s="41"/>
      <c r="AI105" s="42"/>
      <c r="AJ105" s="43"/>
      <c r="AK105" s="44"/>
      <c r="AL105" s="44"/>
      <c r="AM105" s="45"/>
    </row>
    <row r="106" spans="1:39" ht="74.25" customHeight="1" x14ac:dyDescent="0.25">
      <c r="A106" s="195"/>
      <c r="B106" s="272"/>
      <c r="C106" s="204"/>
      <c r="D106" s="204"/>
      <c r="E106" s="204"/>
      <c r="F106" s="204"/>
      <c r="G106" s="204"/>
      <c r="H106" s="204"/>
      <c r="I106" s="277"/>
      <c r="J106" s="267"/>
      <c r="K106" s="219"/>
      <c r="L106" s="264"/>
      <c r="M106" s="219">
        <v>0</v>
      </c>
      <c r="N106" s="267"/>
      <c r="O106" s="219"/>
      <c r="P106" s="192"/>
      <c r="Q106" s="33">
        <v>3</v>
      </c>
      <c r="R106" s="46"/>
      <c r="S106" s="35" t="s">
        <v>184</v>
      </c>
      <c r="T106" s="36"/>
      <c r="U106" s="36"/>
      <c r="V106" s="37" t="s">
        <v>184</v>
      </c>
      <c r="W106" s="36"/>
      <c r="X106" s="36"/>
      <c r="Y106" s="36"/>
      <c r="Z106" s="36"/>
      <c r="AA106" s="36"/>
      <c r="AB106" s="36"/>
      <c r="AC106" s="36"/>
      <c r="AD106" s="39" t="s">
        <v>184</v>
      </c>
      <c r="AE106" s="40" t="s">
        <v>184</v>
      </c>
      <c r="AF106" s="41" t="s">
        <v>184</v>
      </c>
      <c r="AG106" s="40" t="s">
        <v>184</v>
      </c>
      <c r="AH106" s="41" t="s">
        <v>184</v>
      </c>
      <c r="AI106" s="42" t="s">
        <v>184</v>
      </c>
      <c r="AJ106" s="43"/>
      <c r="AK106" s="44"/>
      <c r="AL106" s="44"/>
      <c r="AM106" s="45"/>
    </row>
    <row r="107" spans="1:39" ht="74.25" customHeight="1" x14ac:dyDescent="0.25">
      <c r="A107" s="195"/>
      <c r="B107" s="272"/>
      <c r="C107" s="204"/>
      <c r="D107" s="204"/>
      <c r="E107" s="204"/>
      <c r="F107" s="204"/>
      <c r="G107" s="204"/>
      <c r="H107" s="204"/>
      <c r="I107" s="277"/>
      <c r="J107" s="267"/>
      <c r="K107" s="219"/>
      <c r="L107" s="264"/>
      <c r="M107" s="219">
        <v>0</v>
      </c>
      <c r="N107" s="267"/>
      <c r="O107" s="219"/>
      <c r="P107" s="192"/>
      <c r="Q107" s="33">
        <v>4</v>
      </c>
      <c r="R107" s="34"/>
      <c r="S107" s="35" t="s">
        <v>184</v>
      </c>
      <c r="T107" s="36"/>
      <c r="U107" s="36"/>
      <c r="V107" s="37" t="s">
        <v>184</v>
      </c>
      <c r="W107" s="36"/>
      <c r="X107" s="36"/>
      <c r="Y107" s="36"/>
      <c r="Z107" s="36"/>
      <c r="AA107" s="36"/>
      <c r="AB107" s="36"/>
      <c r="AC107" s="36"/>
      <c r="AD107" s="39" t="s">
        <v>184</v>
      </c>
      <c r="AE107" s="40" t="s">
        <v>184</v>
      </c>
      <c r="AF107" s="41" t="s">
        <v>184</v>
      </c>
      <c r="AG107" s="40" t="s">
        <v>184</v>
      </c>
      <c r="AH107" s="41" t="s">
        <v>184</v>
      </c>
      <c r="AI107" s="42" t="s">
        <v>184</v>
      </c>
      <c r="AJ107" s="43"/>
      <c r="AK107" s="44"/>
      <c r="AL107" s="44"/>
      <c r="AM107" s="45"/>
    </row>
    <row r="108" spans="1:39" ht="74.25" customHeight="1" x14ac:dyDescent="0.25">
      <c r="A108" s="195"/>
      <c r="B108" s="272"/>
      <c r="C108" s="204"/>
      <c r="D108" s="204"/>
      <c r="E108" s="204"/>
      <c r="F108" s="204"/>
      <c r="G108" s="204"/>
      <c r="H108" s="204"/>
      <c r="I108" s="277"/>
      <c r="J108" s="267"/>
      <c r="K108" s="219"/>
      <c r="L108" s="264"/>
      <c r="M108" s="219">
        <v>0</v>
      </c>
      <c r="N108" s="267"/>
      <c r="O108" s="219"/>
      <c r="P108" s="192"/>
      <c r="Q108" s="33">
        <v>5</v>
      </c>
      <c r="R108" s="34"/>
      <c r="S108" s="35" t="s">
        <v>184</v>
      </c>
      <c r="T108" s="36"/>
      <c r="U108" s="36"/>
      <c r="V108" s="37" t="s">
        <v>184</v>
      </c>
      <c r="W108" s="36"/>
      <c r="X108" s="36"/>
      <c r="Y108" s="36"/>
      <c r="Z108" s="36"/>
      <c r="AA108" s="36"/>
      <c r="AB108" s="36"/>
      <c r="AC108" s="36"/>
      <c r="AD108" s="67" t="s">
        <v>184</v>
      </c>
      <c r="AE108" s="40" t="s">
        <v>184</v>
      </c>
      <c r="AF108" s="41" t="s">
        <v>184</v>
      </c>
      <c r="AG108" s="40" t="s">
        <v>184</v>
      </c>
      <c r="AH108" s="41" t="s">
        <v>184</v>
      </c>
      <c r="AI108" s="42" t="s">
        <v>184</v>
      </c>
      <c r="AJ108" s="43"/>
      <c r="AK108" s="44"/>
      <c r="AL108" s="44"/>
      <c r="AM108" s="45"/>
    </row>
    <row r="109" spans="1:39" ht="74.25" customHeight="1" thickBot="1" x14ac:dyDescent="0.3">
      <c r="A109" s="196"/>
      <c r="B109" s="273"/>
      <c r="C109" s="223"/>
      <c r="D109" s="223"/>
      <c r="E109" s="223"/>
      <c r="F109" s="223"/>
      <c r="G109" s="223"/>
      <c r="H109" s="223"/>
      <c r="I109" s="287"/>
      <c r="J109" s="274"/>
      <c r="K109" s="228"/>
      <c r="L109" s="275"/>
      <c r="M109" s="228">
        <v>0</v>
      </c>
      <c r="N109" s="274"/>
      <c r="O109" s="228"/>
      <c r="P109" s="193"/>
      <c r="Q109" s="50">
        <v>6</v>
      </c>
      <c r="R109" s="51"/>
      <c r="S109" s="52" t="s">
        <v>184</v>
      </c>
      <c r="T109" s="53"/>
      <c r="U109" s="53"/>
      <c r="V109" s="54" t="s">
        <v>184</v>
      </c>
      <c r="W109" s="53"/>
      <c r="X109" s="53"/>
      <c r="Y109" s="53"/>
      <c r="Z109" s="53"/>
      <c r="AA109" s="53"/>
      <c r="AB109" s="53"/>
      <c r="AC109" s="53"/>
      <c r="AD109" s="55" t="s">
        <v>184</v>
      </c>
      <c r="AE109" s="56" t="s">
        <v>184</v>
      </c>
      <c r="AF109" s="54" t="s">
        <v>184</v>
      </c>
      <c r="AG109" s="56" t="s">
        <v>184</v>
      </c>
      <c r="AH109" s="54" t="s">
        <v>184</v>
      </c>
      <c r="AI109" s="57" t="s">
        <v>184</v>
      </c>
      <c r="AJ109" s="53"/>
      <c r="AK109" s="58"/>
      <c r="AL109" s="58"/>
      <c r="AM109" s="59"/>
    </row>
    <row r="110" spans="1:39" ht="201" customHeight="1" x14ac:dyDescent="0.25">
      <c r="A110" s="194" t="s">
        <v>103</v>
      </c>
      <c r="B110" s="279">
        <v>18</v>
      </c>
      <c r="C110" s="262" t="s">
        <v>141</v>
      </c>
      <c r="D110" s="262" t="s">
        <v>380</v>
      </c>
      <c r="E110" s="262" t="s">
        <v>381</v>
      </c>
      <c r="F110" s="262" t="s">
        <v>100</v>
      </c>
      <c r="G110" s="262" t="s">
        <v>5</v>
      </c>
      <c r="H110" s="262" t="s">
        <v>220</v>
      </c>
      <c r="I110" s="281">
        <v>350</v>
      </c>
      <c r="J110" s="282" t="s">
        <v>180</v>
      </c>
      <c r="K110" s="246">
        <v>0.6</v>
      </c>
      <c r="L110" s="283" t="s">
        <v>230</v>
      </c>
      <c r="M110" s="283" t="s">
        <v>230</v>
      </c>
      <c r="N110" s="282" t="s">
        <v>210</v>
      </c>
      <c r="O110" s="246">
        <v>0.8</v>
      </c>
      <c r="P110" s="191" t="s">
        <v>211</v>
      </c>
      <c r="Q110" s="20">
        <v>1</v>
      </c>
      <c r="R110" s="21" t="s">
        <v>101</v>
      </c>
      <c r="S110" s="22" t="s">
        <v>182</v>
      </c>
      <c r="T110" s="23" t="s">
        <v>144</v>
      </c>
      <c r="U110" s="23" t="s">
        <v>145</v>
      </c>
      <c r="V110" s="24" t="s">
        <v>186</v>
      </c>
      <c r="W110" s="23" t="s">
        <v>152</v>
      </c>
      <c r="X110" s="23" t="s">
        <v>147</v>
      </c>
      <c r="Y110" s="23" t="s">
        <v>148</v>
      </c>
      <c r="Z110" s="23"/>
      <c r="AA110" s="23"/>
      <c r="AB110" s="23"/>
      <c r="AC110" s="23"/>
      <c r="AD110" s="26"/>
      <c r="AE110" s="27" t="s">
        <v>188</v>
      </c>
      <c r="AF110" s="28">
        <v>0.36</v>
      </c>
      <c r="AG110" s="27" t="s">
        <v>210</v>
      </c>
      <c r="AH110" s="28">
        <v>0.8</v>
      </c>
      <c r="AI110" s="47" t="s">
        <v>211</v>
      </c>
      <c r="AJ110" s="30" t="s">
        <v>156</v>
      </c>
      <c r="AK110" s="31" t="s">
        <v>215</v>
      </c>
      <c r="AL110" s="31" t="s">
        <v>216</v>
      </c>
      <c r="AM110" s="68">
        <v>45717</v>
      </c>
    </row>
    <row r="111" spans="1:39" ht="247.5" customHeight="1" x14ac:dyDescent="0.25">
      <c r="A111" s="195"/>
      <c r="B111" s="272"/>
      <c r="C111" s="204"/>
      <c r="D111" s="204"/>
      <c r="E111" s="204"/>
      <c r="F111" s="204"/>
      <c r="G111" s="204"/>
      <c r="H111" s="204"/>
      <c r="I111" s="277"/>
      <c r="J111" s="267"/>
      <c r="K111" s="219"/>
      <c r="L111" s="264"/>
      <c r="M111" s="264"/>
      <c r="N111" s="267"/>
      <c r="O111" s="219"/>
      <c r="P111" s="192"/>
      <c r="Q111" s="33">
        <v>2</v>
      </c>
      <c r="R111" s="34" t="s">
        <v>102</v>
      </c>
      <c r="S111" s="35" t="s">
        <v>110</v>
      </c>
      <c r="T111" s="36" t="s">
        <v>212</v>
      </c>
      <c r="U111" s="36" t="s">
        <v>145</v>
      </c>
      <c r="V111" s="37" t="s">
        <v>213</v>
      </c>
      <c r="W111" s="36" t="s">
        <v>152</v>
      </c>
      <c r="X111" s="36" t="s">
        <v>147</v>
      </c>
      <c r="Y111" s="36" t="s">
        <v>148</v>
      </c>
      <c r="Z111" s="36"/>
      <c r="AA111" s="36"/>
      <c r="AB111" s="36"/>
      <c r="AC111" s="36"/>
      <c r="AD111" s="39"/>
      <c r="AE111" s="40" t="s">
        <v>188</v>
      </c>
      <c r="AF111" s="41">
        <v>0.36</v>
      </c>
      <c r="AG111" s="40" t="s">
        <v>181</v>
      </c>
      <c r="AH111" s="41">
        <v>0.60000000000000009</v>
      </c>
      <c r="AI111" s="42" t="s">
        <v>181</v>
      </c>
      <c r="AJ111" s="43" t="s">
        <v>156</v>
      </c>
      <c r="AK111" s="44" t="s">
        <v>217</v>
      </c>
      <c r="AL111" s="44" t="s">
        <v>218</v>
      </c>
      <c r="AM111" s="48" t="s">
        <v>490</v>
      </c>
    </row>
    <row r="112" spans="1:39" ht="47.25" customHeight="1" x14ac:dyDescent="0.25">
      <c r="A112" s="195"/>
      <c r="B112" s="272"/>
      <c r="C112" s="204"/>
      <c r="D112" s="204"/>
      <c r="E112" s="204"/>
      <c r="F112" s="204"/>
      <c r="G112" s="204"/>
      <c r="H112" s="204"/>
      <c r="I112" s="277"/>
      <c r="J112" s="267"/>
      <c r="K112" s="219"/>
      <c r="L112" s="264"/>
      <c r="M112" s="264"/>
      <c r="N112" s="267"/>
      <c r="O112" s="219"/>
      <c r="P112" s="192"/>
      <c r="Q112" s="33">
        <v>3</v>
      </c>
      <c r="R112" s="46"/>
      <c r="S112" s="35" t="s">
        <v>184</v>
      </c>
      <c r="T112" s="36"/>
      <c r="U112" s="36"/>
      <c r="V112" s="37" t="s">
        <v>184</v>
      </c>
      <c r="W112" s="36"/>
      <c r="X112" s="36"/>
      <c r="Y112" s="36"/>
      <c r="Z112" s="36"/>
      <c r="AA112" s="36"/>
      <c r="AB112" s="36"/>
      <c r="AC112" s="36"/>
      <c r="AD112" s="39"/>
      <c r="AE112" s="40" t="s">
        <v>184</v>
      </c>
      <c r="AF112" s="41" t="s">
        <v>184</v>
      </c>
      <c r="AG112" s="40" t="s">
        <v>184</v>
      </c>
      <c r="AH112" s="41" t="s">
        <v>184</v>
      </c>
      <c r="AI112" s="42" t="s">
        <v>184</v>
      </c>
      <c r="AJ112" s="43"/>
      <c r="AK112" s="44"/>
      <c r="AL112" s="44"/>
      <c r="AM112" s="45"/>
    </row>
    <row r="113" spans="1:39" ht="47.25" customHeight="1" x14ac:dyDescent="0.25">
      <c r="A113" s="195"/>
      <c r="B113" s="272"/>
      <c r="C113" s="204"/>
      <c r="D113" s="204"/>
      <c r="E113" s="204"/>
      <c r="F113" s="204"/>
      <c r="G113" s="204"/>
      <c r="H113" s="204"/>
      <c r="I113" s="277"/>
      <c r="J113" s="267"/>
      <c r="K113" s="219"/>
      <c r="L113" s="264"/>
      <c r="M113" s="264"/>
      <c r="N113" s="267"/>
      <c r="O113" s="219"/>
      <c r="P113" s="192"/>
      <c r="Q113" s="33">
        <v>4</v>
      </c>
      <c r="R113" s="34"/>
      <c r="S113" s="35" t="s">
        <v>184</v>
      </c>
      <c r="T113" s="36"/>
      <c r="U113" s="36"/>
      <c r="V113" s="37" t="s">
        <v>184</v>
      </c>
      <c r="W113" s="36"/>
      <c r="X113" s="36"/>
      <c r="Y113" s="36"/>
      <c r="Z113" s="36"/>
      <c r="AA113" s="36"/>
      <c r="AB113" s="36"/>
      <c r="AC113" s="36"/>
      <c r="AD113" s="39"/>
      <c r="AE113" s="40" t="s">
        <v>184</v>
      </c>
      <c r="AF113" s="41" t="s">
        <v>184</v>
      </c>
      <c r="AG113" s="40" t="s">
        <v>184</v>
      </c>
      <c r="AH113" s="41" t="s">
        <v>184</v>
      </c>
      <c r="AI113" s="42" t="s">
        <v>184</v>
      </c>
      <c r="AJ113" s="43"/>
      <c r="AK113" s="44"/>
      <c r="AL113" s="44"/>
      <c r="AM113" s="45"/>
    </row>
    <row r="114" spans="1:39" ht="47.25" customHeight="1" x14ac:dyDescent="0.25">
      <c r="A114" s="195"/>
      <c r="B114" s="272"/>
      <c r="C114" s="204"/>
      <c r="D114" s="204"/>
      <c r="E114" s="204"/>
      <c r="F114" s="204"/>
      <c r="G114" s="204"/>
      <c r="H114" s="204"/>
      <c r="I114" s="277"/>
      <c r="J114" s="267"/>
      <c r="K114" s="219"/>
      <c r="L114" s="264"/>
      <c r="M114" s="264"/>
      <c r="N114" s="267"/>
      <c r="O114" s="219"/>
      <c r="P114" s="192"/>
      <c r="Q114" s="33">
        <v>5</v>
      </c>
      <c r="R114" s="34"/>
      <c r="S114" s="35" t="s">
        <v>184</v>
      </c>
      <c r="T114" s="36"/>
      <c r="U114" s="36"/>
      <c r="V114" s="37" t="s">
        <v>184</v>
      </c>
      <c r="W114" s="36"/>
      <c r="X114" s="36"/>
      <c r="Y114" s="36"/>
      <c r="Z114" s="36"/>
      <c r="AA114" s="36"/>
      <c r="AB114" s="36"/>
      <c r="AC114" s="36"/>
      <c r="AD114" s="39"/>
      <c r="AE114" s="40" t="s">
        <v>184</v>
      </c>
      <c r="AF114" s="41" t="s">
        <v>184</v>
      </c>
      <c r="AG114" s="40" t="s">
        <v>184</v>
      </c>
      <c r="AH114" s="41" t="s">
        <v>184</v>
      </c>
      <c r="AI114" s="42" t="s">
        <v>184</v>
      </c>
      <c r="AJ114" s="43"/>
      <c r="AK114" s="44"/>
      <c r="AL114" s="44"/>
      <c r="AM114" s="45"/>
    </row>
    <row r="115" spans="1:39" ht="47.25" customHeight="1" x14ac:dyDescent="0.25">
      <c r="A115" s="195"/>
      <c r="B115" s="276"/>
      <c r="C115" s="205"/>
      <c r="D115" s="205"/>
      <c r="E115" s="205"/>
      <c r="F115" s="205"/>
      <c r="G115" s="205"/>
      <c r="H115" s="205"/>
      <c r="I115" s="278"/>
      <c r="J115" s="268"/>
      <c r="K115" s="220"/>
      <c r="L115" s="265"/>
      <c r="M115" s="265"/>
      <c r="N115" s="268"/>
      <c r="O115" s="220"/>
      <c r="P115" s="270"/>
      <c r="Q115" s="33">
        <v>6</v>
      </c>
      <c r="R115" s="34"/>
      <c r="S115" s="35" t="s">
        <v>184</v>
      </c>
      <c r="T115" s="36"/>
      <c r="U115" s="36"/>
      <c r="V115" s="37" t="s">
        <v>184</v>
      </c>
      <c r="W115" s="36"/>
      <c r="X115" s="36"/>
      <c r="Y115" s="36"/>
      <c r="Z115" s="36"/>
      <c r="AA115" s="36"/>
      <c r="AB115" s="36"/>
      <c r="AC115" s="36"/>
      <c r="AD115" s="39"/>
      <c r="AE115" s="40" t="s">
        <v>184</v>
      </c>
      <c r="AF115" s="41" t="s">
        <v>184</v>
      </c>
      <c r="AG115" s="40" t="s">
        <v>184</v>
      </c>
      <c r="AH115" s="41" t="s">
        <v>184</v>
      </c>
      <c r="AI115" s="42" t="s">
        <v>184</v>
      </c>
      <c r="AJ115" s="43"/>
      <c r="AK115" s="44"/>
      <c r="AL115" s="44"/>
      <c r="AM115" s="45"/>
    </row>
    <row r="116" spans="1:39" ht="151.5" customHeight="1" x14ac:dyDescent="0.25">
      <c r="A116" s="195"/>
      <c r="B116" s="271">
        <v>19</v>
      </c>
      <c r="C116" s="203" t="s">
        <v>141</v>
      </c>
      <c r="D116" s="203" t="s">
        <v>357</v>
      </c>
      <c r="E116" s="203" t="s">
        <v>382</v>
      </c>
      <c r="F116" s="203" t="s">
        <v>491</v>
      </c>
      <c r="G116" s="203" t="s">
        <v>5</v>
      </c>
      <c r="H116" s="203" t="s">
        <v>358</v>
      </c>
      <c r="I116" s="288">
        <v>600</v>
      </c>
      <c r="J116" s="266" t="s">
        <v>214</v>
      </c>
      <c r="K116" s="218">
        <v>0.8</v>
      </c>
      <c r="L116" s="263" t="s">
        <v>230</v>
      </c>
      <c r="M116" s="263" t="s">
        <v>230</v>
      </c>
      <c r="N116" s="266" t="s">
        <v>210</v>
      </c>
      <c r="O116" s="218">
        <v>0.8</v>
      </c>
      <c r="P116" s="269" t="s">
        <v>211</v>
      </c>
      <c r="Q116" s="33">
        <v>1</v>
      </c>
      <c r="R116" s="34" t="s">
        <v>359</v>
      </c>
      <c r="S116" s="35" t="s">
        <v>182</v>
      </c>
      <c r="T116" s="36" t="s">
        <v>144</v>
      </c>
      <c r="U116" s="36" t="s">
        <v>145</v>
      </c>
      <c r="V116" s="37" t="s">
        <v>186</v>
      </c>
      <c r="W116" s="36" t="s">
        <v>152</v>
      </c>
      <c r="X116" s="36" t="s">
        <v>147</v>
      </c>
      <c r="Y116" s="36" t="s">
        <v>148</v>
      </c>
      <c r="Z116" s="36"/>
      <c r="AA116" s="36"/>
      <c r="AB116" s="36"/>
      <c r="AC116" s="36"/>
      <c r="AD116" s="39">
        <v>0.48</v>
      </c>
      <c r="AE116" s="40" t="s">
        <v>180</v>
      </c>
      <c r="AF116" s="41">
        <v>0.48</v>
      </c>
      <c r="AG116" s="40" t="s">
        <v>210</v>
      </c>
      <c r="AH116" s="41">
        <v>0.8</v>
      </c>
      <c r="AI116" s="47" t="s">
        <v>211</v>
      </c>
      <c r="AJ116" s="43" t="s">
        <v>156</v>
      </c>
      <c r="AK116" s="44" t="s">
        <v>219</v>
      </c>
      <c r="AL116" s="44" t="s">
        <v>218</v>
      </c>
      <c r="AM116" s="48" t="s">
        <v>494</v>
      </c>
    </row>
    <row r="117" spans="1:39" ht="183.75" customHeight="1" x14ac:dyDescent="0.25">
      <c r="A117" s="195"/>
      <c r="B117" s="272"/>
      <c r="C117" s="204"/>
      <c r="D117" s="204"/>
      <c r="E117" s="204"/>
      <c r="F117" s="204"/>
      <c r="G117" s="204"/>
      <c r="H117" s="204"/>
      <c r="I117" s="277"/>
      <c r="J117" s="267"/>
      <c r="K117" s="219"/>
      <c r="L117" s="264"/>
      <c r="M117" s="264"/>
      <c r="N117" s="267"/>
      <c r="O117" s="219"/>
      <c r="P117" s="192"/>
      <c r="Q117" s="33">
        <v>2</v>
      </c>
      <c r="R117" s="34" t="s">
        <v>492</v>
      </c>
      <c r="S117" s="35" t="s">
        <v>110</v>
      </c>
      <c r="T117" s="36" t="s">
        <v>212</v>
      </c>
      <c r="U117" s="36" t="s">
        <v>145</v>
      </c>
      <c r="V117" s="37" t="s">
        <v>213</v>
      </c>
      <c r="W117" s="36" t="s">
        <v>152</v>
      </c>
      <c r="X117" s="36" t="s">
        <v>147</v>
      </c>
      <c r="Y117" s="36" t="s">
        <v>148</v>
      </c>
      <c r="Z117" s="36"/>
      <c r="AA117" s="36"/>
      <c r="AB117" s="36"/>
      <c r="AC117" s="36"/>
      <c r="AD117" s="39">
        <v>0.48</v>
      </c>
      <c r="AE117" s="40" t="s">
        <v>180</v>
      </c>
      <c r="AF117" s="41">
        <v>0.48</v>
      </c>
      <c r="AG117" s="40" t="s">
        <v>181</v>
      </c>
      <c r="AH117" s="41">
        <v>0.6</v>
      </c>
      <c r="AI117" s="47" t="s">
        <v>181</v>
      </c>
      <c r="AJ117" s="43" t="s">
        <v>156</v>
      </c>
      <c r="AK117" s="44" t="s">
        <v>493</v>
      </c>
      <c r="AL117" s="44" t="s">
        <v>218</v>
      </c>
      <c r="AM117" s="48" t="s">
        <v>494</v>
      </c>
    </row>
    <row r="118" spans="1:39" ht="54" customHeight="1" x14ac:dyDescent="0.25">
      <c r="A118" s="195"/>
      <c r="B118" s="272"/>
      <c r="C118" s="204"/>
      <c r="D118" s="204"/>
      <c r="E118" s="204"/>
      <c r="F118" s="204"/>
      <c r="G118" s="204"/>
      <c r="H118" s="204"/>
      <c r="I118" s="277"/>
      <c r="J118" s="267"/>
      <c r="K118" s="219"/>
      <c r="L118" s="264"/>
      <c r="M118" s="264"/>
      <c r="N118" s="267"/>
      <c r="O118" s="219"/>
      <c r="P118" s="192"/>
      <c r="Q118" s="33">
        <v>3</v>
      </c>
      <c r="R118" s="34"/>
      <c r="S118" s="35"/>
      <c r="T118" s="36"/>
      <c r="U118" s="36"/>
      <c r="V118" s="37"/>
      <c r="W118" s="36"/>
      <c r="X118" s="36"/>
      <c r="Y118" s="36"/>
      <c r="Z118" s="36"/>
      <c r="AA118" s="36"/>
      <c r="AB118" s="36"/>
      <c r="AC118" s="36"/>
      <c r="AD118" s="39"/>
      <c r="AE118" s="40"/>
      <c r="AF118" s="41"/>
      <c r="AG118" s="40"/>
      <c r="AH118" s="41"/>
      <c r="AI118" s="42"/>
      <c r="AJ118" s="43"/>
      <c r="AK118" s="44"/>
      <c r="AL118" s="44"/>
      <c r="AM118" s="48"/>
    </row>
    <row r="119" spans="1:39" ht="54" customHeight="1" x14ac:dyDescent="0.25">
      <c r="A119" s="195"/>
      <c r="B119" s="272"/>
      <c r="C119" s="204"/>
      <c r="D119" s="204"/>
      <c r="E119" s="204"/>
      <c r="F119" s="204"/>
      <c r="G119" s="204"/>
      <c r="H119" s="204"/>
      <c r="I119" s="277"/>
      <c r="J119" s="267"/>
      <c r="K119" s="219"/>
      <c r="L119" s="264"/>
      <c r="M119" s="264"/>
      <c r="N119" s="267"/>
      <c r="O119" s="219"/>
      <c r="P119" s="192"/>
      <c r="Q119" s="33">
        <v>4</v>
      </c>
      <c r="R119" s="34"/>
      <c r="S119" s="35" t="s">
        <v>184</v>
      </c>
      <c r="T119" s="36"/>
      <c r="U119" s="36"/>
      <c r="V119" s="37" t="s">
        <v>184</v>
      </c>
      <c r="W119" s="36"/>
      <c r="X119" s="36"/>
      <c r="Y119" s="36"/>
      <c r="Z119" s="36"/>
      <c r="AA119" s="36"/>
      <c r="AB119" s="36"/>
      <c r="AC119" s="36"/>
      <c r="AD119" s="39"/>
      <c r="AE119" s="40"/>
      <c r="AF119" s="41"/>
      <c r="AG119" s="40"/>
      <c r="AH119" s="41"/>
      <c r="AI119" s="42"/>
      <c r="AJ119" s="43"/>
      <c r="AK119" s="44"/>
      <c r="AL119" s="44"/>
      <c r="AM119" s="45"/>
    </row>
    <row r="120" spans="1:39" ht="54" customHeight="1" x14ac:dyDescent="0.25">
      <c r="A120" s="195"/>
      <c r="B120" s="272"/>
      <c r="C120" s="204"/>
      <c r="D120" s="204"/>
      <c r="E120" s="204"/>
      <c r="F120" s="204"/>
      <c r="G120" s="204"/>
      <c r="H120" s="204"/>
      <c r="I120" s="277"/>
      <c r="J120" s="267"/>
      <c r="K120" s="219"/>
      <c r="L120" s="264"/>
      <c r="M120" s="264"/>
      <c r="N120" s="267"/>
      <c r="O120" s="219"/>
      <c r="P120" s="192"/>
      <c r="Q120" s="33">
        <v>5</v>
      </c>
      <c r="R120" s="34"/>
      <c r="S120" s="35" t="s">
        <v>184</v>
      </c>
      <c r="T120" s="36"/>
      <c r="U120" s="36"/>
      <c r="V120" s="37" t="s">
        <v>184</v>
      </c>
      <c r="W120" s="36"/>
      <c r="X120" s="36"/>
      <c r="Y120" s="36"/>
      <c r="Z120" s="36"/>
      <c r="AA120" s="36"/>
      <c r="AB120" s="36"/>
      <c r="AC120" s="36"/>
      <c r="AD120" s="39"/>
      <c r="AE120" s="40"/>
      <c r="AF120" s="41"/>
      <c r="AG120" s="40"/>
      <c r="AH120" s="41"/>
      <c r="AI120" s="42"/>
      <c r="AJ120" s="43"/>
      <c r="AK120" s="44"/>
      <c r="AL120" s="44"/>
      <c r="AM120" s="45"/>
    </row>
    <row r="121" spans="1:39" ht="54" customHeight="1" thickBot="1" x14ac:dyDescent="0.3">
      <c r="A121" s="196"/>
      <c r="B121" s="273"/>
      <c r="C121" s="223"/>
      <c r="D121" s="223"/>
      <c r="E121" s="223"/>
      <c r="F121" s="223"/>
      <c r="G121" s="223"/>
      <c r="H121" s="223"/>
      <c r="I121" s="287"/>
      <c r="J121" s="274"/>
      <c r="K121" s="228"/>
      <c r="L121" s="275"/>
      <c r="M121" s="275"/>
      <c r="N121" s="274"/>
      <c r="O121" s="228"/>
      <c r="P121" s="193"/>
      <c r="Q121" s="50">
        <v>6</v>
      </c>
      <c r="R121" s="51"/>
      <c r="S121" s="52" t="s">
        <v>184</v>
      </c>
      <c r="T121" s="53"/>
      <c r="U121" s="53"/>
      <c r="V121" s="54" t="s">
        <v>184</v>
      </c>
      <c r="W121" s="53"/>
      <c r="X121" s="53"/>
      <c r="Y121" s="53"/>
      <c r="Z121" s="53"/>
      <c r="AA121" s="53"/>
      <c r="AB121" s="53"/>
      <c r="AC121" s="53"/>
      <c r="AD121" s="55"/>
      <c r="AE121" s="56"/>
      <c r="AF121" s="54"/>
      <c r="AG121" s="56"/>
      <c r="AH121" s="54"/>
      <c r="AI121" s="57"/>
      <c r="AJ121" s="53"/>
      <c r="AK121" s="58"/>
      <c r="AL121" s="58"/>
      <c r="AM121" s="59"/>
    </row>
    <row r="122" spans="1:39" ht="281.25" customHeight="1" x14ac:dyDescent="0.25">
      <c r="A122" s="194" t="s">
        <v>30</v>
      </c>
      <c r="B122" s="260">
        <v>20</v>
      </c>
      <c r="C122" s="229" t="s">
        <v>141</v>
      </c>
      <c r="D122" s="229" t="s">
        <v>495</v>
      </c>
      <c r="E122" s="262" t="s">
        <v>496</v>
      </c>
      <c r="F122" s="262" t="s">
        <v>497</v>
      </c>
      <c r="G122" s="229" t="s">
        <v>5</v>
      </c>
      <c r="H122" s="229" t="s">
        <v>220</v>
      </c>
      <c r="I122" s="242">
        <v>14000</v>
      </c>
      <c r="J122" s="243" t="s">
        <v>325</v>
      </c>
      <c r="K122" s="244">
        <v>1</v>
      </c>
      <c r="L122" s="245" t="s">
        <v>166</v>
      </c>
      <c r="M122" s="244" t="s">
        <v>166</v>
      </c>
      <c r="N122" s="243" t="s">
        <v>326</v>
      </c>
      <c r="O122" s="244">
        <v>1</v>
      </c>
      <c r="P122" s="252" t="s">
        <v>327</v>
      </c>
      <c r="Q122" s="69">
        <v>1</v>
      </c>
      <c r="R122" s="70" t="s">
        <v>436</v>
      </c>
      <c r="S122" s="71" t="s">
        <v>182</v>
      </c>
      <c r="T122" s="72" t="s">
        <v>153</v>
      </c>
      <c r="U122" s="72" t="s">
        <v>145</v>
      </c>
      <c r="V122" s="73">
        <v>0.4</v>
      </c>
      <c r="W122" s="72" t="s">
        <v>146</v>
      </c>
      <c r="X122" s="72" t="s">
        <v>147</v>
      </c>
      <c r="Y122" s="72" t="s">
        <v>148</v>
      </c>
      <c r="Z122" s="72"/>
      <c r="AA122" s="72"/>
      <c r="AB122" s="72"/>
      <c r="AC122" s="72"/>
      <c r="AD122" s="74">
        <v>0.6</v>
      </c>
      <c r="AE122" s="75" t="s">
        <v>180</v>
      </c>
      <c r="AF122" s="76">
        <v>0.6</v>
      </c>
      <c r="AG122" s="75" t="s">
        <v>326</v>
      </c>
      <c r="AH122" s="76">
        <v>1</v>
      </c>
      <c r="AI122" s="77" t="s">
        <v>327</v>
      </c>
      <c r="AJ122" s="78" t="s">
        <v>156</v>
      </c>
      <c r="AK122" s="31" t="s">
        <v>221</v>
      </c>
      <c r="AL122" s="79" t="s">
        <v>222</v>
      </c>
      <c r="AM122" s="170" t="s">
        <v>507</v>
      </c>
    </row>
    <row r="123" spans="1:39" ht="309.75" customHeight="1" x14ac:dyDescent="0.25">
      <c r="A123" s="195"/>
      <c r="B123" s="198"/>
      <c r="C123" s="201"/>
      <c r="D123" s="201"/>
      <c r="E123" s="204"/>
      <c r="F123" s="204"/>
      <c r="G123" s="201"/>
      <c r="H123" s="201"/>
      <c r="I123" s="207"/>
      <c r="J123" s="210"/>
      <c r="K123" s="213"/>
      <c r="L123" s="216"/>
      <c r="M123" s="213">
        <v>0</v>
      </c>
      <c r="N123" s="210"/>
      <c r="O123" s="213"/>
      <c r="P123" s="253"/>
      <c r="Q123" s="81">
        <v>2</v>
      </c>
      <c r="R123" s="82" t="s">
        <v>25</v>
      </c>
      <c r="S123" s="83" t="s">
        <v>182</v>
      </c>
      <c r="T123" s="84" t="s">
        <v>153</v>
      </c>
      <c r="U123" s="84" t="s">
        <v>145</v>
      </c>
      <c r="V123" s="85" t="s">
        <v>183</v>
      </c>
      <c r="W123" s="84" t="s">
        <v>146</v>
      </c>
      <c r="X123" s="84" t="s">
        <v>147</v>
      </c>
      <c r="Y123" s="84" t="s">
        <v>148</v>
      </c>
      <c r="Z123" s="84"/>
      <c r="AA123" s="84"/>
      <c r="AB123" s="84"/>
      <c r="AC123" s="84"/>
      <c r="AD123" s="86">
        <v>0.42</v>
      </c>
      <c r="AE123" s="87" t="s">
        <v>180</v>
      </c>
      <c r="AF123" s="88">
        <v>0.42</v>
      </c>
      <c r="AG123" s="87" t="s">
        <v>326</v>
      </c>
      <c r="AH123" s="88">
        <v>1</v>
      </c>
      <c r="AI123" s="47" t="s">
        <v>327</v>
      </c>
      <c r="AJ123" s="89" t="s">
        <v>156</v>
      </c>
      <c r="AK123" s="90" t="s">
        <v>223</v>
      </c>
      <c r="AL123" s="90" t="s">
        <v>224</v>
      </c>
      <c r="AM123" s="170" t="s">
        <v>507</v>
      </c>
    </row>
    <row r="124" spans="1:39" ht="301.5" customHeight="1" x14ac:dyDescent="0.25">
      <c r="A124" s="195"/>
      <c r="B124" s="198"/>
      <c r="C124" s="201"/>
      <c r="D124" s="201"/>
      <c r="E124" s="204"/>
      <c r="F124" s="204"/>
      <c r="G124" s="201"/>
      <c r="H124" s="201"/>
      <c r="I124" s="207"/>
      <c r="J124" s="210"/>
      <c r="K124" s="213"/>
      <c r="L124" s="216"/>
      <c r="M124" s="213">
        <v>0</v>
      </c>
      <c r="N124" s="210"/>
      <c r="O124" s="213"/>
      <c r="P124" s="253"/>
      <c r="Q124" s="81">
        <v>3</v>
      </c>
      <c r="R124" s="82" t="s">
        <v>26</v>
      </c>
      <c r="S124" s="83" t="s">
        <v>182</v>
      </c>
      <c r="T124" s="84" t="s">
        <v>153</v>
      </c>
      <c r="U124" s="84" t="s">
        <v>145</v>
      </c>
      <c r="V124" s="85" t="s">
        <v>183</v>
      </c>
      <c r="W124" s="84" t="s">
        <v>146</v>
      </c>
      <c r="X124" s="84" t="s">
        <v>147</v>
      </c>
      <c r="Y124" s="84" t="s">
        <v>148</v>
      </c>
      <c r="Z124" s="84"/>
      <c r="AA124" s="84"/>
      <c r="AB124" s="84"/>
      <c r="AC124" s="84"/>
      <c r="AD124" s="86">
        <v>0.29399999999999998</v>
      </c>
      <c r="AE124" s="87" t="s">
        <v>188</v>
      </c>
      <c r="AF124" s="88">
        <v>0.29399999999999998</v>
      </c>
      <c r="AG124" s="87" t="s">
        <v>326</v>
      </c>
      <c r="AH124" s="88">
        <v>1</v>
      </c>
      <c r="AI124" s="47" t="s">
        <v>327</v>
      </c>
      <c r="AJ124" s="89" t="s">
        <v>156</v>
      </c>
      <c r="AK124" s="90" t="s">
        <v>225</v>
      </c>
      <c r="AL124" s="90" t="s">
        <v>226</v>
      </c>
      <c r="AM124" s="170" t="s">
        <v>507</v>
      </c>
    </row>
    <row r="125" spans="1:39" ht="228.75" customHeight="1" x14ac:dyDescent="0.25">
      <c r="A125" s="195"/>
      <c r="B125" s="198"/>
      <c r="C125" s="201"/>
      <c r="D125" s="201"/>
      <c r="E125" s="204"/>
      <c r="F125" s="204"/>
      <c r="G125" s="201"/>
      <c r="H125" s="201"/>
      <c r="I125" s="207"/>
      <c r="J125" s="210"/>
      <c r="K125" s="213"/>
      <c r="L125" s="216"/>
      <c r="M125" s="213">
        <v>0</v>
      </c>
      <c r="N125" s="210"/>
      <c r="O125" s="213"/>
      <c r="P125" s="253"/>
      <c r="Q125" s="81">
        <v>4</v>
      </c>
      <c r="R125" s="82" t="s">
        <v>437</v>
      </c>
      <c r="S125" s="83" t="s">
        <v>182</v>
      </c>
      <c r="T125" s="84" t="s">
        <v>153</v>
      </c>
      <c r="U125" s="84" t="s">
        <v>145</v>
      </c>
      <c r="V125" s="85" t="s">
        <v>183</v>
      </c>
      <c r="W125" s="84" t="s">
        <v>146</v>
      </c>
      <c r="X125" s="84" t="s">
        <v>147</v>
      </c>
      <c r="Y125" s="84" t="s">
        <v>148</v>
      </c>
      <c r="Z125" s="84"/>
      <c r="AA125" s="84"/>
      <c r="AB125" s="84"/>
      <c r="AC125" s="84"/>
      <c r="AD125" s="86">
        <v>0.20579999999999998</v>
      </c>
      <c r="AE125" s="87" t="s">
        <v>188</v>
      </c>
      <c r="AF125" s="88">
        <v>0.20579999999999998</v>
      </c>
      <c r="AG125" s="87" t="s">
        <v>326</v>
      </c>
      <c r="AH125" s="88">
        <v>1</v>
      </c>
      <c r="AI125" s="47" t="s">
        <v>327</v>
      </c>
      <c r="AJ125" s="89" t="s">
        <v>156</v>
      </c>
      <c r="AK125" s="90" t="s">
        <v>227</v>
      </c>
      <c r="AL125" s="90" t="s">
        <v>226</v>
      </c>
      <c r="AM125" s="170" t="s">
        <v>507</v>
      </c>
    </row>
    <row r="126" spans="1:39" ht="63" customHeight="1" x14ac:dyDescent="0.25">
      <c r="A126" s="195"/>
      <c r="B126" s="198"/>
      <c r="C126" s="201"/>
      <c r="D126" s="201"/>
      <c r="E126" s="204"/>
      <c r="F126" s="204"/>
      <c r="G126" s="201"/>
      <c r="H126" s="201"/>
      <c r="I126" s="207"/>
      <c r="J126" s="210"/>
      <c r="K126" s="213"/>
      <c r="L126" s="216"/>
      <c r="M126" s="213">
        <v>0</v>
      </c>
      <c r="N126" s="210"/>
      <c r="O126" s="213"/>
      <c r="P126" s="253"/>
      <c r="Q126" s="81">
        <v>5</v>
      </c>
      <c r="R126" s="92"/>
      <c r="S126" s="93" t="s">
        <v>184</v>
      </c>
      <c r="T126" s="94"/>
      <c r="U126" s="94"/>
      <c r="V126" s="95" t="s">
        <v>184</v>
      </c>
      <c r="W126" s="94"/>
      <c r="X126" s="94"/>
      <c r="Y126" s="94"/>
      <c r="Z126" s="94"/>
      <c r="AA126" s="94"/>
      <c r="AB126" s="94"/>
      <c r="AC126" s="94"/>
      <c r="AD126" s="96" t="s">
        <v>184</v>
      </c>
      <c r="AE126" s="97" t="s">
        <v>184</v>
      </c>
      <c r="AF126" s="98" t="s">
        <v>184</v>
      </c>
      <c r="AG126" s="97" t="s">
        <v>184</v>
      </c>
      <c r="AH126" s="98" t="s">
        <v>184</v>
      </c>
      <c r="AI126" s="99" t="s">
        <v>184</v>
      </c>
      <c r="AJ126" s="100"/>
      <c r="AK126" s="101"/>
      <c r="AL126" s="101"/>
      <c r="AM126" s="102"/>
    </row>
    <row r="127" spans="1:39" ht="63" customHeight="1" x14ac:dyDescent="0.25">
      <c r="A127" s="195"/>
      <c r="B127" s="199"/>
      <c r="C127" s="202"/>
      <c r="D127" s="202"/>
      <c r="E127" s="205"/>
      <c r="F127" s="205"/>
      <c r="G127" s="202"/>
      <c r="H127" s="202"/>
      <c r="I127" s="208"/>
      <c r="J127" s="211"/>
      <c r="K127" s="214"/>
      <c r="L127" s="217"/>
      <c r="M127" s="214">
        <v>0</v>
      </c>
      <c r="N127" s="211"/>
      <c r="O127" s="214"/>
      <c r="P127" s="254"/>
      <c r="Q127" s="81">
        <v>6</v>
      </c>
      <c r="R127" s="92"/>
      <c r="S127" s="93"/>
      <c r="T127" s="94"/>
      <c r="U127" s="94"/>
      <c r="V127" s="95" t="s">
        <v>184</v>
      </c>
      <c r="W127" s="94"/>
      <c r="X127" s="94"/>
      <c r="Y127" s="94"/>
      <c r="Z127" s="94"/>
      <c r="AA127" s="94"/>
      <c r="AB127" s="94"/>
      <c r="AC127" s="94"/>
      <c r="AD127" s="96" t="s">
        <v>184</v>
      </c>
      <c r="AE127" s="97" t="s">
        <v>184</v>
      </c>
      <c r="AF127" s="98" t="s">
        <v>184</v>
      </c>
      <c r="AG127" s="97" t="s">
        <v>184</v>
      </c>
      <c r="AH127" s="98" t="s">
        <v>184</v>
      </c>
      <c r="AI127" s="99" t="s">
        <v>184</v>
      </c>
      <c r="AJ127" s="100"/>
      <c r="AK127" s="101"/>
      <c r="AL127" s="103"/>
      <c r="AM127" s="102"/>
    </row>
    <row r="128" spans="1:39" ht="251.25" customHeight="1" x14ac:dyDescent="0.25">
      <c r="A128" s="195"/>
      <c r="B128" s="197">
        <v>21</v>
      </c>
      <c r="C128" s="200" t="s">
        <v>141</v>
      </c>
      <c r="D128" s="200" t="s">
        <v>228</v>
      </c>
      <c r="E128" s="203" t="s">
        <v>229</v>
      </c>
      <c r="F128" s="203" t="s">
        <v>498</v>
      </c>
      <c r="G128" s="200" t="s">
        <v>5</v>
      </c>
      <c r="H128" s="200" t="s">
        <v>220</v>
      </c>
      <c r="I128" s="206">
        <v>30</v>
      </c>
      <c r="J128" s="209" t="s">
        <v>180</v>
      </c>
      <c r="K128" s="212">
        <v>0.6</v>
      </c>
      <c r="L128" s="215" t="s">
        <v>230</v>
      </c>
      <c r="M128" s="212" t="s">
        <v>230</v>
      </c>
      <c r="N128" s="209" t="s">
        <v>210</v>
      </c>
      <c r="O128" s="212">
        <v>0.8</v>
      </c>
      <c r="P128" s="255" t="s">
        <v>211</v>
      </c>
      <c r="Q128" s="81">
        <v>1</v>
      </c>
      <c r="R128" s="82" t="s">
        <v>27</v>
      </c>
      <c r="S128" s="83" t="s">
        <v>182</v>
      </c>
      <c r="T128" s="84" t="s">
        <v>153</v>
      </c>
      <c r="U128" s="84" t="s">
        <v>145</v>
      </c>
      <c r="V128" s="85" t="s">
        <v>183</v>
      </c>
      <c r="W128" s="84" t="s">
        <v>146</v>
      </c>
      <c r="X128" s="84" t="s">
        <v>147</v>
      </c>
      <c r="Y128" s="84" t="s">
        <v>148</v>
      </c>
      <c r="Z128" s="84"/>
      <c r="AA128" s="84"/>
      <c r="AB128" s="84"/>
      <c r="AC128" s="84"/>
      <c r="AD128" s="86">
        <v>0.42</v>
      </c>
      <c r="AE128" s="87" t="s">
        <v>180</v>
      </c>
      <c r="AF128" s="88">
        <v>0.42</v>
      </c>
      <c r="AG128" s="87" t="s">
        <v>210</v>
      </c>
      <c r="AH128" s="88">
        <v>0.8</v>
      </c>
      <c r="AI128" s="47" t="s">
        <v>211</v>
      </c>
      <c r="AJ128" s="89" t="s">
        <v>156</v>
      </c>
      <c r="AK128" s="44" t="s">
        <v>499</v>
      </c>
      <c r="AL128" s="90" t="s">
        <v>231</v>
      </c>
      <c r="AM128" s="170">
        <v>45672</v>
      </c>
    </row>
    <row r="129" spans="1:39" ht="273.75" customHeight="1" x14ac:dyDescent="0.25">
      <c r="A129" s="195"/>
      <c r="B129" s="198"/>
      <c r="C129" s="201"/>
      <c r="D129" s="201"/>
      <c r="E129" s="204"/>
      <c r="F129" s="204"/>
      <c r="G129" s="201"/>
      <c r="H129" s="201"/>
      <c r="I129" s="207"/>
      <c r="J129" s="210"/>
      <c r="K129" s="213"/>
      <c r="L129" s="216"/>
      <c r="M129" s="213">
        <v>0</v>
      </c>
      <c r="N129" s="210"/>
      <c r="O129" s="213"/>
      <c r="P129" s="253"/>
      <c r="Q129" s="81">
        <v>2</v>
      </c>
      <c r="R129" s="82" t="s">
        <v>28</v>
      </c>
      <c r="S129" s="83" t="s">
        <v>182</v>
      </c>
      <c r="T129" s="84" t="s">
        <v>144</v>
      </c>
      <c r="U129" s="84" t="s">
        <v>145</v>
      </c>
      <c r="V129" s="85" t="s">
        <v>186</v>
      </c>
      <c r="W129" s="84" t="s">
        <v>146</v>
      </c>
      <c r="X129" s="84" t="s">
        <v>147</v>
      </c>
      <c r="Y129" s="84" t="s">
        <v>148</v>
      </c>
      <c r="Z129" s="84"/>
      <c r="AA129" s="84"/>
      <c r="AB129" s="84"/>
      <c r="AC129" s="84"/>
      <c r="AD129" s="86">
        <v>0.252</v>
      </c>
      <c r="AE129" s="87" t="s">
        <v>188</v>
      </c>
      <c r="AF129" s="88">
        <v>0.252</v>
      </c>
      <c r="AG129" s="87" t="s">
        <v>210</v>
      </c>
      <c r="AH129" s="88">
        <v>0.8</v>
      </c>
      <c r="AI129" s="47" t="s">
        <v>211</v>
      </c>
      <c r="AJ129" s="89" t="s">
        <v>156</v>
      </c>
      <c r="AK129" s="44" t="s">
        <v>500</v>
      </c>
      <c r="AL129" s="90" t="s">
        <v>231</v>
      </c>
      <c r="AM129" s="170">
        <v>45672</v>
      </c>
    </row>
    <row r="130" spans="1:39" ht="247.5" customHeight="1" x14ac:dyDescent="0.25">
      <c r="A130" s="195"/>
      <c r="B130" s="198"/>
      <c r="C130" s="201"/>
      <c r="D130" s="201"/>
      <c r="E130" s="204"/>
      <c r="F130" s="204"/>
      <c r="G130" s="201"/>
      <c r="H130" s="201"/>
      <c r="I130" s="207"/>
      <c r="J130" s="210"/>
      <c r="K130" s="213"/>
      <c r="L130" s="216"/>
      <c r="M130" s="213">
        <v>0</v>
      </c>
      <c r="N130" s="210"/>
      <c r="O130" s="213"/>
      <c r="P130" s="253"/>
      <c r="Q130" s="81">
        <v>3</v>
      </c>
      <c r="R130" s="82"/>
      <c r="S130" s="83"/>
      <c r="T130" s="84"/>
      <c r="U130" s="84"/>
      <c r="V130" s="85"/>
      <c r="W130" s="84"/>
      <c r="X130" s="84"/>
      <c r="Y130" s="84"/>
      <c r="Z130" s="84"/>
      <c r="AA130" s="84"/>
      <c r="AB130" s="84"/>
      <c r="AC130" s="84"/>
      <c r="AD130" s="86"/>
      <c r="AE130" s="87"/>
      <c r="AF130" s="88"/>
      <c r="AG130" s="87"/>
      <c r="AH130" s="88"/>
      <c r="AI130" s="47"/>
      <c r="AJ130" s="89"/>
      <c r="AK130" s="44"/>
      <c r="AL130" s="90"/>
      <c r="AM130" s="170"/>
    </row>
    <row r="131" spans="1:39" ht="57.75" customHeight="1" x14ac:dyDescent="0.25">
      <c r="A131" s="195"/>
      <c r="B131" s="198"/>
      <c r="C131" s="201"/>
      <c r="D131" s="201"/>
      <c r="E131" s="204"/>
      <c r="F131" s="204"/>
      <c r="G131" s="201"/>
      <c r="H131" s="201"/>
      <c r="I131" s="207"/>
      <c r="J131" s="210"/>
      <c r="K131" s="213"/>
      <c r="L131" s="216"/>
      <c r="M131" s="213">
        <v>0</v>
      </c>
      <c r="N131" s="210"/>
      <c r="O131" s="213"/>
      <c r="P131" s="253"/>
      <c r="Q131" s="81">
        <v>4</v>
      </c>
      <c r="R131" s="82"/>
      <c r="S131" s="83"/>
      <c r="T131" s="84"/>
      <c r="U131" s="84"/>
      <c r="V131" s="85"/>
      <c r="W131" s="84"/>
      <c r="X131" s="84"/>
      <c r="Y131" s="84"/>
      <c r="Z131" s="84"/>
      <c r="AA131" s="84"/>
      <c r="AB131" s="84"/>
      <c r="AC131" s="84"/>
      <c r="AD131" s="86"/>
      <c r="AE131" s="87"/>
      <c r="AF131" s="88"/>
      <c r="AG131" s="87"/>
      <c r="AH131" s="88"/>
      <c r="AI131" s="47"/>
      <c r="AJ131" s="89"/>
      <c r="AK131" s="44"/>
      <c r="AL131" s="104"/>
      <c r="AM131" s="91"/>
    </row>
    <row r="132" spans="1:39" ht="57.75" customHeight="1" x14ac:dyDescent="0.25">
      <c r="A132" s="195"/>
      <c r="B132" s="198"/>
      <c r="C132" s="201"/>
      <c r="D132" s="201"/>
      <c r="E132" s="204"/>
      <c r="F132" s="204"/>
      <c r="G132" s="201"/>
      <c r="H132" s="201"/>
      <c r="I132" s="207"/>
      <c r="J132" s="210"/>
      <c r="K132" s="213"/>
      <c r="L132" s="216"/>
      <c r="M132" s="213">
        <v>0</v>
      </c>
      <c r="N132" s="210"/>
      <c r="O132" s="213"/>
      <c r="P132" s="253"/>
      <c r="Q132" s="81">
        <v>5</v>
      </c>
      <c r="R132" s="82"/>
      <c r="S132" s="83"/>
      <c r="T132" s="84"/>
      <c r="U132" s="84"/>
      <c r="V132" s="85"/>
      <c r="W132" s="84"/>
      <c r="X132" s="84"/>
      <c r="Y132" s="84"/>
      <c r="Z132" s="84"/>
      <c r="AA132" s="84"/>
      <c r="AB132" s="84"/>
      <c r="AC132" s="84"/>
      <c r="AD132" s="86"/>
      <c r="AE132" s="87"/>
      <c r="AF132" s="88"/>
      <c r="AG132" s="87"/>
      <c r="AH132" s="88"/>
      <c r="AI132" s="47"/>
      <c r="AJ132" s="89"/>
      <c r="AK132" s="44"/>
      <c r="AL132" s="104"/>
      <c r="AM132" s="91"/>
    </row>
    <row r="133" spans="1:39" ht="57.75" customHeight="1" x14ac:dyDescent="0.25">
      <c r="A133" s="195"/>
      <c r="B133" s="199"/>
      <c r="C133" s="202"/>
      <c r="D133" s="202"/>
      <c r="E133" s="205"/>
      <c r="F133" s="205"/>
      <c r="G133" s="202"/>
      <c r="H133" s="202"/>
      <c r="I133" s="208"/>
      <c r="J133" s="211"/>
      <c r="K133" s="214"/>
      <c r="L133" s="217"/>
      <c r="M133" s="214">
        <v>0</v>
      </c>
      <c r="N133" s="211"/>
      <c r="O133" s="214"/>
      <c r="P133" s="254"/>
      <c r="Q133" s="81">
        <v>6</v>
      </c>
      <c r="R133" s="82"/>
      <c r="S133" s="83" t="s">
        <v>184</v>
      </c>
      <c r="T133" s="84"/>
      <c r="U133" s="84"/>
      <c r="V133" s="85" t="s">
        <v>184</v>
      </c>
      <c r="W133" s="84"/>
      <c r="X133" s="84"/>
      <c r="Y133" s="84"/>
      <c r="Z133" s="84"/>
      <c r="AA133" s="84"/>
      <c r="AB133" s="84"/>
      <c r="AC133" s="84"/>
      <c r="AD133" s="86" t="s">
        <v>184</v>
      </c>
      <c r="AE133" s="87" t="s">
        <v>184</v>
      </c>
      <c r="AF133" s="88" t="s">
        <v>184</v>
      </c>
      <c r="AG133" s="87" t="s">
        <v>184</v>
      </c>
      <c r="AH133" s="88" t="s">
        <v>184</v>
      </c>
      <c r="AI133" s="47" t="s">
        <v>184</v>
      </c>
      <c r="AJ133" s="89"/>
      <c r="AK133" s="44"/>
      <c r="AL133" s="104"/>
      <c r="AM133" s="91"/>
    </row>
    <row r="134" spans="1:39" ht="196.5" customHeight="1" x14ac:dyDescent="0.25">
      <c r="A134" s="195"/>
      <c r="B134" s="197">
        <v>22</v>
      </c>
      <c r="C134" s="200" t="s">
        <v>192</v>
      </c>
      <c r="D134" s="200" t="s">
        <v>233</v>
      </c>
      <c r="E134" s="289" t="s">
        <v>234</v>
      </c>
      <c r="F134" s="203" t="s">
        <v>501</v>
      </c>
      <c r="G134" s="200" t="s">
        <v>15</v>
      </c>
      <c r="H134" s="200" t="s">
        <v>165</v>
      </c>
      <c r="I134" s="206">
        <v>1000</v>
      </c>
      <c r="J134" s="209" t="s">
        <v>214</v>
      </c>
      <c r="K134" s="212">
        <v>0.8</v>
      </c>
      <c r="L134" s="215" t="s">
        <v>166</v>
      </c>
      <c r="M134" s="212" t="s">
        <v>166</v>
      </c>
      <c r="N134" s="209" t="s">
        <v>326</v>
      </c>
      <c r="O134" s="212">
        <v>1</v>
      </c>
      <c r="P134" s="255" t="s">
        <v>327</v>
      </c>
      <c r="Q134" s="81">
        <v>1</v>
      </c>
      <c r="R134" s="82" t="s">
        <v>502</v>
      </c>
      <c r="S134" s="83" t="s">
        <v>182</v>
      </c>
      <c r="T134" s="84" t="s">
        <v>153</v>
      </c>
      <c r="U134" s="84" t="s">
        <v>145</v>
      </c>
      <c r="V134" s="85" t="s">
        <v>183</v>
      </c>
      <c r="W134" s="84" t="s">
        <v>146</v>
      </c>
      <c r="X134" s="84" t="s">
        <v>147</v>
      </c>
      <c r="Y134" s="84" t="s">
        <v>148</v>
      </c>
      <c r="Z134" s="84"/>
      <c r="AA134" s="84"/>
      <c r="AB134" s="84"/>
      <c r="AC134" s="84"/>
      <c r="AD134" s="86">
        <v>0.56000000000000005</v>
      </c>
      <c r="AE134" s="87" t="s">
        <v>180</v>
      </c>
      <c r="AF134" s="88">
        <v>0.56000000000000005</v>
      </c>
      <c r="AG134" s="87" t="s">
        <v>326</v>
      </c>
      <c r="AH134" s="88">
        <v>1</v>
      </c>
      <c r="AI134" s="47" t="s">
        <v>327</v>
      </c>
      <c r="AJ134" s="89" t="s">
        <v>156</v>
      </c>
      <c r="AK134" s="44" t="s">
        <v>235</v>
      </c>
      <c r="AL134" s="90" t="s">
        <v>231</v>
      </c>
      <c r="AM134" s="91">
        <v>46022</v>
      </c>
    </row>
    <row r="135" spans="1:39" ht="222.75" customHeight="1" x14ac:dyDescent="0.25">
      <c r="A135" s="195"/>
      <c r="B135" s="198"/>
      <c r="C135" s="201"/>
      <c r="D135" s="201"/>
      <c r="E135" s="204"/>
      <c r="F135" s="204"/>
      <c r="G135" s="201"/>
      <c r="H135" s="201"/>
      <c r="I135" s="207"/>
      <c r="J135" s="210"/>
      <c r="K135" s="213"/>
      <c r="L135" s="216"/>
      <c r="M135" s="213">
        <v>0</v>
      </c>
      <c r="N135" s="210"/>
      <c r="O135" s="213"/>
      <c r="P135" s="253"/>
      <c r="Q135" s="81">
        <v>2</v>
      </c>
      <c r="R135" s="82" t="s">
        <v>29</v>
      </c>
      <c r="S135" s="83" t="s">
        <v>182</v>
      </c>
      <c r="T135" s="84" t="s">
        <v>144</v>
      </c>
      <c r="U135" s="84" t="s">
        <v>145</v>
      </c>
      <c r="V135" s="85" t="s">
        <v>186</v>
      </c>
      <c r="W135" s="84" t="s">
        <v>146</v>
      </c>
      <c r="X135" s="84" t="s">
        <v>147</v>
      </c>
      <c r="Y135" s="84" t="s">
        <v>148</v>
      </c>
      <c r="Z135" s="84"/>
      <c r="AA135" s="84"/>
      <c r="AB135" s="84"/>
      <c r="AC135" s="84"/>
      <c r="AD135" s="86">
        <v>0.33600000000000002</v>
      </c>
      <c r="AE135" s="87" t="s">
        <v>188</v>
      </c>
      <c r="AF135" s="88">
        <v>0.33600000000000002</v>
      </c>
      <c r="AG135" s="87" t="s">
        <v>326</v>
      </c>
      <c r="AH135" s="88">
        <v>1</v>
      </c>
      <c r="AI135" s="47" t="s">
        <v>327</v>
      </c>
      <c r="AJ135" s="89" t="s">
        <v>156</v>
      </c>
      <c r="AK135" s="44" t="s">
        <v>236</v>
      </c>
      <c r="AL135" s="90" t="s">
        <v>237</v>
      </c>
      <c r="AM135" s="91">
        <v>46022</v>
      </c>
    </row>
    <row r="136" spans="1:39" ht="225" customHeight="1" x14ac:dyDescent="0.25">
      <c r="A136" s="195"/>
      <c r="B136" s="198"/>
      <c r="C136" s="201"/>
      <c r="D136" s="201"/>
      <c r="E136" s="204"/>
      <c r="F136" s="204"/>
      <c r="G136" s="201"/>
      <c r="H136" s="201"/>
      <c r="I136" s="207"/>
      <c r="J136" s="210"/>
      <c r="K136" s="213"/>
      <c r="L136" s="216"/>
      <c r="M136" s="213">
        <v>0</v>
      </c>
      <c r="N136" s="210"/>
      <c r="O136" s="213"/>
      <c r="P136" s="253"/>
      <c r="Q136" s="81">
        <v>3</v>
      </c>
      <c r="R136" s="82" t="s">
        <v>503</v>
      </c>
      <c r="S136" s="83" t="s">
        <v>182</v>
      </c>
      <c r="T136" s="84" t="s">
        <v>144</v>
      </c>
      <c r="U136" s="84" t="s">
        <v>145</v>
      </c>
      <c r="V136" s="85" t="s">
        <v>186</v>
      </c>
      <c r="W136" s="84" t="s">
        <v>146</v>
      </c>
      <c r="X136" s="84" t="s">
        <v>147</v>
      </c>
      <c r="Y136" s="84" t="s">
        <v>148</v>
      </c>
      <c r="Z136" s="84"/>
      <c r="AA136" s="84"/>
      <c r="AB136" s="84"/>
      <c r="AC136" s="84"/>
      <c r="AD136" s="86">
        <v>0.2016</v>
      </c>
      <c r="AE136" s="87" t="s">
        <v>188</v>
      </c>
      <c r="AF136" s="88">
        <v>0.2016</v>
      </c>
      <c r="AG136" s="87" t="s">
        <v>326</v>
      </c>
      <c r="AH136" s="88">
        <v>1</v>
      </c>
      <c r="AI136" s="47" t="s">
        <v>327</v>
      </c>
      <c r="AJ136" s="89" t="s">
        <v>156</v>
      </c>
      <c r="AK136" s="44" t="s">
        <v>238</v>
      </c>
      <c r="AL136" s="90" t="s">
        <v>239</v>
      </c>
      <c r="AM136" s="91">
        <v>46022</v>
      </c>
    </row>
    <row r="137" spans="1:39" ht="200.25" customHeight="1" x14ac:dyDescent="0.25">
      <c r="A137" s="195"/>
      <c r="B137" s="198"/>
      <c r="C137" s="201"/>
      <c r="D137" s="201"/>
      <c r="E137" s="204"/>
      <c r="F137" s="204"/>
      <c r="G137" s="201"/>
      <c r="H137" s="201"/>
      <c r="I137" s="207"/>
      <c r="J137" s="210"/>
      <c r="K137" s="213"/>
      <c r="L137" s="216"/>
      <c r="M137" s="213">
        <v>0</v>
      </c>
      <c r="N137" s="210"/>
      <c r="O137" s="213"/>
      <c r="P137" s="253"/>
      <c r="Q137" s="81">
        <v>4</v>
      </c>
      <c r="R137" s="34" t="s">
        <v>504</v>
      </c>
      <c r="S137" s="83" t="s">
        <v>182</v>
      </c>
      <c r="T137" s="84" t="s">
        <v>144</v>
      </c>
      <c r="U137" s="84" t="s">
        <v>145</v>
      </c>
      <c r="V137" s="85" t="s">
        <v>186</v>
      </c>
      <c r="W137" s="84" t="s">
        <v>152</v>
      </c>
      <c r="X137" s="84" t="s">
        <v>147</v>
      </c>
      <c r="Y137" s="84" t="s">
        <v>148</v>
      </c>
      <c r="Z137" s="105"/>
      <c r="AA137" s="105"/>
      <c r="AB137" s="105"/>
      <c r="AC137" s="105"/>
      <c r="AD137" s="86">
        <v>0.121</v>
      </c>
      <c r="AE137" s="87" t="s">
        <v>232</v>
      </c>
      <c r="AF137" s="88">
        <v>0.12</v>
      </c>
      <c r="AG137" s="87" t="s">
        <v>326</v>
      </c>
      <c r="AH137" s="88">
        <v>1</v>
      </c>
      <c r="AI137" s="47" t="s">
        <v>327</v>
      </c>
      <c r="AJ137" s="89" t="s">
        <v>156</v>
      </c>
      <c r="AK137" s="44" t="s">
        <v>505</v>
      </c>
      <c r="AL137" s="90" t="s">
        <v>506</v>
      </c>
      <c r="AM137" s="91">
        <v>46022</v>
      </c>
    </row>
    <row r="138" spans="1:39" ht="89.25" customHeight="1" x14ac:dyDescent="0.25">
      <c r="A138" s="195"/>
      <c r="B138" s="198"/>
      <c r="C138" s="201"/>
      <c r="D138" s="201"/>
      <c r="E138" s="204"/>
      <c r="F138" s="204"/>
      <c r="G138" s="201"/>
      <c r="H138" s="201"/>
      <c r="I138" s="207"/>
      <c r="J138" s="210"/>
      <c r="K138" s="213"/>
      <c r="L138" s="216"/>
      <c r="M138" s="213">
        <v>0</v>
      </c>
      <c r="N138" s="210"/>
      <c r="O138" s="213"/>
      <c r="P138" s="253"/>
      <c r="Q138" s="81">
        <v>5</v>
      </c>
      <c r="R138" s="106"/>
      <c r="S138" s="107" t="s">
        <v>184</v>
      </c>
      <c r="T138" s="105"/>
      <c r="U138" s="105"/>
      <c r="V138" s="108" t="s">
        <v>184</v>
      </c>
      <c r="W138" s="105"/>
      <c r="X138" s="105"/>
      <c r="Y138" s="105"/>
      <c r="Z138" s="105"/>
      <c r="AA138" s="105"/>
      <c r="AB138" s="105"/>
      <c r="AC138" s="105"/>
      <c r="AD138" s="109" t="s">
        <v>184</v>
      </c>
      <c r="AE138" s="110" t="s">
        <v>184</v>
      </c>
      <c r="AF138" s="111" t="s">
        <v>184</v>
      </c>
      <c r="AG138" s="110" t="s">
        <v>184</v>
      </c>
      <c r="AH138" s="111" t="s">
        <v>184</v>
      </c>
      <c r="AI138" s="112" t="s">
        <v>184</v>
      </c>
      <c r="AJ138" s="113"/>
      <c r="AK138" s="114"/>
      <c r="AL138" s="115"/>
      <c r="AM138" s="116"/>
    </row>
    <row r="139" spans="1:39" ht="89.25" customHeight="1" thickBot="1" x14ac:dyDescent="0.3">
      <c r="A139" s="196"/>
      <c r="B139" s="221"/>
      <c r="C139" s="222"/>
      <c r="D139" s="222"/>
      <c r="E139" s="223"/>
      <c r="F139" s="223"/>
      <c r="G139" s="222"/>
      <c r="H139" s="222"/>
      <c r="I139" s="224"/>
      <c r="J139" s="225"/>
      <c r="K139" s="226"/>
      <c r="L139" s="227"/>
      <c r="M139" s="226">
        <v>0</v>
      </c>
      <c r="N139" s="225"/>
      <c r="O139" s="226"/>
      <c r="P139" s="256"/>
      <c r="Q139" s="117">
        <v>6</v>
      </c>
      <c r="R139" s="118"/>
      <c r="S139" s="119" t="s">
        <v>184</v>
      </c>
      <c r="T139" s="120"/>
      <c r="U139" s="120"/>
      <c r="V139" s="121" t="s">
        <v>184</v>
      </c>
      <c r="W139" s="120"/>
      <c r="X139" s="120"/>
      <c r="Y139" s="120"/>
      <c r="Z139" s="120"/>
      <c r="AA139" s="120"/>
      <c r="AB139" s="120"/>
      <c r="AC139" s="120"/>
      <c r="AD139" s="122" t="s">
        <v>184</v>
      </c>
      <c r="AE139" s="123" t="s">
        <v>184</v>
      </c>
      <c r="AF139" s="121" t="s">
        <v>184</v>
      </c>
      <c r="AG139" s="123" t="s">
        <v>184</v>
      </c>
      <c r="AH139" s="121" t="s">
        <v>184</v>
      </c>
      <c r="AI139" s="124" t="s">
        <v>184</v>
      </c>
      <c r="AJ139" s="120"/>
      <c r="AK139" s="125"/>
      <c r="AL139" s="126"/>
      <c r="AM139" s="127"/>
    </row>
    <row r="140" spans="1:39" ht="273.75" customHeight="1" x14ac:dyDescent="0.25">
      <c r="A140" s="194" t="s">
        <v>40</v>
      </c>
      <c r="B140" s="279">
        <v>23</v>
      </c>
      <c r="C140" s="262" t="s">
        <v>200</v>
      </c>
      <c r="D140" s="262" t="s">
        <v>242</v>
      </c>
      <c r="E140" s="280" t="s">
        <v>509</v>
      </c>
      <c r="F140" s="262" t="s">
        <v>508</v>
      </c>
      <c r="G140" s="262" t="s">
        <v>31</v>
      </c>
      <c r="H140" s="262" t="s">
        <v>243</v>
      </c>
      <c r="I140" s="281">
        <v>700</v>
      </c>
      <c r="J140" s="282" t="s">
        <v>214</v>
      </c>
      <c r="K140" s="246">
        <v>0.8</v>
      </c>
      <c r="L140" s="283" t="s">
        <v>244</v>
      </c>
      <c r="M140" s="246" t="s">
        <v>244</v>
      </c>
      <c r="N140" s="282" t="s">
        <v>185</v>
      </c>
      <c r="O140" s="246">
        <v>0.4</v>
      </c>
      <c r="P140" s="191" t="s">
        <v>181</v>
      </c>
      <c r="Q140" s="20">
        <v>1</v>
      </c>
      <c r="R140" s="21" t="s">
        <v>510</v>
      </c>
      <c r="S140" s="22" t="s">
        <v>182</v>
      </c>
      <c r="T140" s="23" t="s">
        <v>144</v>
      </c>
      <c r="U140" s="23" t="s">
        <v>145</v>
      </c>
      <c r="V140" s="24" t="s">
        <v>186</v>
      </c>
      <c r="W140" s="23"/>
      <c r="X140" s="23"/>
      <c r="Y140" s="23"/>
      <c r="Z140" s="23" t="s">
        <v>196</v>
      </c>
      <c r="AA140" s="23" t="s">
        <v>147</v>
      </c>
      <c r="AB140" s="23" t="s">
        <v>174</v>
      </c>
      <c r="AC140" s="23"/>
      <c r="AD140" s="26">
        <v>0.48</v>
      </c>
      <c r="AE140" s="27" t="s">
        <v>180</v>
      </c>
      <c r="AF140" s="28">
        <v>0.48</v>
      </c>
      <c r="AG140" s="27" t="s">
        <v>185</v>
      </c>
      <c r="AH140" s="28">
        <v>0.4</v>
      </c>
      <c r="AI140" s="29" t="s">
        <v>181</v>
      </c>
      <c r="AJ140" s="30" t="s">
        <v>156</v>
      </c>
      <c r="AK140" s="31" t="s">
        <v>245</v>
      </c>
      <c r="AL140" s="31" t="s">
        <v>512</v>
      </c>
      <c r="AM140" s="32">
        <v>45838</v>
      </c>
    </row>
    <row r="141" spans="1:39" ht="238.5" customHeight="1" x14ac:dyDescent="0.25">
      <c r="A141" s="195"/>
      <c r="B141" s="272"/>
      <c r="C141" s="204"/>
      <c r="D141" s="204"/>
      <c r="E141" s="204"/>
      <c r="F141" s="204"/>
      <c r="G141" s="204"/>
      <c r="H141" s="204"/>
      <c r="I141" s="277"/>
      <c r="J141" s="267"/>
      <c r="K141" s="219"/>
      <c r="L141" s="264"/>
      <c r="M141" s="219">
        <v>0</v>
      </c>
      <c r="N141" s="267"/>
      <c r="O141" s="219"/>
      <c r="P141" s="192"/>
      <c r="Q141" s="33">
        <v>2</v>
      </c>
      <c r="R141" s="34" t="s">
        <v>511</v>
      </c>
      <c r="S141" s="35" t="s">
        <v>182</v>
      </c>
      <c r="T141" s="36" t="s">
        <v>144</v>
      </c>
      <c r="U141" s="36" t="s">
        <v>145</v>
      </c>
      <c r="V141" s="37" t="s">
        <v>186</v>
      </c>
      <c r="W141" s="36"/>
      <c r="X141" s="36"/>
      <c r="Y141" s="36"/>
      <c r="Z141" s="36" t="s">
        <v>196</v>
      </c>
      <c r="AA141" s="36" t="s">
        <v>147</v>
      </c>
      <c r="AB141" s="36" t="s">
        <v>174</v>
      </c>
      <c r="AC141" s="36"/>
      <c r="AD141" s="39">
        <v>0.28799999999999998</v>
      </c>
      <c r="AE141" s="40" t="s">
        <v>188</v>
      </c>
      <c r="AF141" s="41">
        <v>0.28799999999999998</v>
      </c>
      <c r="AG141" s="40" t="s">
        <v>185</v>
      </c>
      <c r="AH141" s="41">
        <v>0.4</v>
      </c>
      <c r="AI141" s="42" t="s">
        <v>181</v>
      </c>
      <c r="AJ141" s="43"/>
      <c r="AK141" s="44"/>
      <c r="AL141" s="44"/>
      <c r="AM141" s="45"/>
    </row>
    <row r="142" spans="1:39" ht="74.25" customHeight="1" x14ac:dyDescent="0.25">
      <c r="A142" s="195"/>
      <c r="B142" s="272"/>
      <c r="C142" s="204"/>
      <c r="D142" s="204"/>
      <c r="E142" s="204"/>
      <c r="F142" s="204"/>
      <c r="G142" s="204"/>
      <c r="H142" s="204"/>
      <c r="I142" s="277"/>
      <c r="J142" s="267"/>
      <c r="K142" s="219"/>
      <c r="L142" s="264"/>
      <c r="M142" s="219"/>
      <c r="N142" s="267"/>
      <c r="O142" s="219"/>
      <c r="P142" s="192"/>
      <c r="Q142" s="33">
        <v>3</v>
      </c>
      <c r="R142" s="34"/>
      <c r="S142" s="35"/>
      <c r="T142" s="36"/>
      <c r="U142" s="36"/>
      <c r="V142" s="37"/>
      <c r="W142" s="36"/>
      <c r="X142" s="36"/>
      <c r="Y142" s="36"/>
      <c r="Z142" s="36"/>
      <c r="AA142" s="36"/>
      <c r="AB142" s="36"/>
      <c r="AC142" s="36"/>
      <c r="AD142" s="39"/>
      <c r="AE142" s="40"/>
      <c r="AF142" s="41"/>
      <c r="AG142" s="40"/>
      <c r="AH142" s="41"/>
      <c r="AI142" s="42"/>
      <c r="AJ142" s="43"/>
      <c r="AK142" s="44"/>
      <c r="AL142" s="44"/>
      <c r="AM142" s="45"/>
    </row>
    <row r="143" spans="1:39" ht="74.25" customHeight="1" x14ac:dyDescent="0.25">
      <c r="A143" s="195"/>
      <c r="B143" s="272"/>
      <c r="C143" s="204"/>
      <c r="D143" s="204"/>
      <c r="E143" s="204"/>
      <c r="F143" s="204"/>
      <c r="G143" s="204"/>
      <c r="H143" s="204"/>
      <c r="I143" s="277"/>
      <c r="J143" s="267"/>
      <c r="K143" s="219"/>
      <c r="L143" s="264"/>
      <c r="M143" s="219"/>
      <c r="N143" s="267"/>
      <c r="O143" s="219"/>
      <c r="P143" s="192"/>
      <c r="Q143" s="33">
        <v>4</v>
      </c>
      <c r="R143" s="34"/>
      <c r="S143" s="35"/>
      <c r="T143" s="36"/>
      <c r="U143" s="36"/>
      <c r="V143" s="37"/>
      <c r="W143" s="36"/>
      <c r="X143" s="36"/>
      <c r="Y143" s="36"/>
      <c r="Z143" s="36"/>
      <c r="AA143" s="36"/>
      <c r="AB143" s="36"/>
      <c r="AC143" s="36"/>
      <c r="AD143" s="39"/>
      <c r="AE143" s="40"/>
      <c r="AF143" s="41"/>
      <c r="AG143" s="40"/>
      <c r="AH143" s="41"/>
      <c r="AI143" s="42"/>
      <c r="AJ143" s="43"/>
      <c r="AK143" s="44"/>
      <c r="AL143" s="44"/>
      <c r="AM143" s="45"/>
    </row>
    <row r="144" spans="1:39" ht="74.25" customHeight="1" x14ac:dyDescent="0.25">
      <c r="A144" s="195"/>
      <c r="B144" s="272"/>
      <c r="C144" s="204"/>
      <c r="D144" s="204"/>
      <c r="E144" s="204"/>
      <c r="F144" s="204"/>
      <c r="G144" s="204"/>
      <c r="H144" s="204"/>
      <c r="I144" s="277"/>
      <c r="J144" s="267"/>
      <c r="K144" s="219"/>
      <c r="L144" s="264"/>
      <c r="M144" s="219"/>
      <c r="N144" s="267"/>
      <c r="O144" s="219"/>
      <c r="P144" s="192"/>
      <c r="Q144" s="33">
        <v>5</v>
      </c>
      <c r="R144" s="34"/>
      <c r="S144" s="35"/>
      <c r="T144" s="36"/>
      <c r="U144" s="36"/>
      <c r="V144" s="37"/>
      <c r="W144" s="36"/>
      <c r="X144" s="36"/>
      <c r="Y144" s="36"/>
      <c r="Z144" s="36"/>
      <c r="AA144" s="36"/>
      <c r="AB144" s="36"/>
      <c r="AC144" s="36"/>
      <c r="AD144" s="39"/>
      <c r="AE144" s="40"/>
      <c r="AF144" s="41"/>
      <c r="AG144" s="40"/>
      <c r="AH144" s="41"/>
      <c r="AI144" s="42"/>
      <c r="AJ144" s="43"/>
      <c r="AK144" s="44"/>
      <c r="AL144" s="44"/>
      <c r="AM144" s="45"/>
    </row>
    <row r="145" spans="1:39" ht="74.25" customHeight="1" x14ac:dyDescent="0.25">
      <c r="A145" s="195"/>
      <c r="B145" s="272"/>
      <c r="C145" s="204"/>
      <c r="D145" s="204"/>
      <c r="E145" s="204"/>
      <c r="F145" s="204"/>
      <c r="G145" s="204"/>
      <c r="H145" s="204"/>
      <c r="I145" s="277"/>
      <c r="J145" s="267"/>
      <c r="K145" s="219"/>
      <c r="L145" s="264"/>
      <c r="M145" s="219">
        <v>0</v>
      </c>
      <c r="N145" s="267"/>
      <c r="O145" s="219"/>
      <c r="P145" s="192"/>
      <c r="Q145" s="33">
        <v>6</v>
      </c>
      <c r="R145" s="46"/>
      <c r="S145" s="35" t="s">
        <v>184</v>
      </c>
      <c r="T145" s="36"/>
      <c r="U145" s="36"/>
      <c r="V145" s="37" t="s">
        <v>184</v>
      </c>
      <c r="W145" s="36"/>
      <c r="X145" s="36"/>
      <c r="Y145" s="36"/>
      <c r="Z145" s="36"/>
      <c r="AA145" s="36"/>
      <c r="AB145" s="36"/>
      <c r="AC145" s="36"/>
      <c r="AD145" s="39" t="s">
        <v>184</v>
      </c>
      <c r="AE145" s="40" t="s">
        <v>184</v>
      </c>
      <c r="AF145" s="41" t="s">
        <v>184</v>
      </c>
      <c r="AG145" s="40" t="s">
        <v>184</v>
      </c>
      <c r="AH145" s="41" t="s">
        <v>184</v>
      </c>
      <c r="AI145" s="42" t="s">
        <v>184</v>
      </c>
      <c r="AJ145" s="43"/>
      <c r="AK145" s="44"/>
      <c r="AL145" s="44"/>
      <c r="AM145" s="45"/>
    </row>
    <row r="146" spans="1:39" ht="285" customHeight="1" x14ac:dyDescent="0.25">
      <c r="A146" s="195"/>
      <c r="B146" s="271">
        <v>24</v>
      </c>
      <c r="C146" s="203" t="s">
        <v>141</v>
      </c>
      <c r="D146" s="203" t="s">
        <v>246</v>
      </c>
      <c r="E146" s="289" t="s">
        <v>247</v>
      </c>
      <c r="F146" s="203" t="s">
        <v>32</v>
      </c>
      <c r="G146" s="203" t="s">
        <v>5</v>
      </c>
      <c r="H146" s="203" t="s">
        <v>220</v>
      </c>
      <c r="I146" s="288">
        <v>330</v>
      </c>
      <c r="J146" s="266" t="s">
        <v>180</v>
      </c>
      <c r="K146" s="218">
        <v>0.6</v>
      </c>
      <c r="L146" s="263" t="s">
        <v>143</v>
      </c>
      <c r="M146" s="218" t="s">
        <v>143</v>
      </c>
      <c r="N146" s="266" t="s">
        <v>181</v>
      </c>
      <c r="O146" s="218">
        <v>0.6</v>
      </c>
      <c r="P146" s="269" t="s">
        <v>181</v>
      </c>
      <c r="Q146" s="33">
        <v>1</v>
      </c>
      <c r="R146" s="34" t="s">
        <v>513</v>
      </c>
      <c r="S146" s="35" t="s">
        <v>182</v>
      </c>
      <c r="T146" s="36" t="s">
        <v>144</v>
      </c>
      <c r="U146" s="36" t="s">
        <v>145</v>
      </c>
      <c r="V146" s="37" t="s">
        <v>186</v>
      </c>
      <c r="W146" s="36" t="s">
        <v>152</v>
      </c>
      <c r="X146" s="36" t="s">
        <v>147</v>
      </c>
      <c r="Y146" s="36" t="s">
        <v>148</v>
      </c>
      <c r="Z146" s="36"/>
      <c r="AA146" s="36"/>
      <c r="AB146" s="36"/>
      <c r="AC146" s="36"/>
      <c r="AD146" s="39">
        <v>0.36</v>
      </c>
      <c r="AE146" s="40" t="s">
        <v>188</v>
      </c>
      <c r="AF146" s="41">
        <v>0.36</v>
      </c>
      <c r="AG146" s="40" t="s">
        <v>181</v>
      </c>
      <c r="AH146" s="41">
        <v>0.6</v>
      </c>
      <c r="AI146" s="42" t="s">
        <v>181</v>
      </c>
      <c r="AJ146" s="43" t="s">
        <v>149</v>
      </c>
      <c r="AK146" s="44"/>
      <c r="AL146" s="44"/>
      <c r="AM146" s="45"/>
    </row>
    <row r="147" spans="1:39" ht="373.5" customHeight="1" x14ac:dyDescent="0.25">
      <c r="A147" s="195"/>
      <c r="B147" s="272"/>
      <c r="C147" s="204"/>
      <c r="D147" s="204"/>
      <c r="E147" s="204"/>
      <c r="F147" s="204"/>
      <c r="G147" s="204"/>
      <c r="H147" s="204"/>
      <c r="I147" s="277"/>
      <c r="J147" s="267"/>
      <c r="K147" s="219"/>
      <c r="L147" s="264"/>
      <c r="M147" s="219">
        <v>0</v>
      </c>
      <c r="N147" s="267"/>
      <c r="O147" s="219"/>
      <c r="P147" s="192"/>
      <c r="Q147" s="33">
        <v>2</v>
      </c>
      <c r="R147" s="34" t="s">
        <v>514</v>
      </c>
      <c r="S147" s="35" t="s">
        <v>182</v>
      </c>
      <c r="T147" s="36" t="s">
        <v>153</v>
      </c>
      <c r="U147" s="36" t="s">
        <v>145</v>
      </c>
      <c r="V147" s="37" t="s">
        <v>183</v>
      </c>
      <c r="W147" s="36" t="s">
        <v>152</v>
      </c>
      <c r="X147" s="36" t="s">
        <v>147</v>
      </c>
      <c r="Y147" s="36" t="s">
        <v>148</v>
      </c>
      <c r="Z147" s="36"/>
      <c r="AA147" s="36"/>
      <c r="AB147" s="36"/>
      <c r="AC147" s="36"/>
      <c r="AD147" s="39">
        <v>0.252</v>
      </c>
      <c r="AE147" s="40" t="s">
        <v>188</v>
      </c>
      <c r="AF147" s="41">
        <v>0.252</v>
      </c>
      <c r="AG147" s="40" t="s">
        <v>181</v>
      </c>
      <c r="AH147" s="41">
        <v>0.6</v>
      </c>
      <c r="AI147" s="42" t="s">
        <v>181</v>
      </c>
      <c r="AJ147" s="43" t="s">
        <v>149</v>
      </c>
      <c r="AK147" s="44"/>
      <c r="AL147" s="44"/>
      <c r="AM147" s="45"/>
    </row>
    <row r="148" spans="1:39" ht="307.5" customHeight="1" x14ac:dyDescent="0.25">
      <c r="A148" s="195"/>
      <c r="B148" s="272"/>
      <c r="C148" s="204"/>
      <c r="D148" s="204"/>
      <c r="E148" s="204"/>
      <c r="F148" s="204"/>
      <c r="G148" s="204"/>
      <c r="H148" s="204"/>
      <c r="I148" s="277"/>
      <c r="J148" s="267"/>
      <c r="K148" s="219"/>
      <c r="L148" s="264"/>
      <c r="M148" s="219">
        <v>0</v>
      </c>
      <c r="N148" s="267"/>
      <c r="O148" s="219"/>
      <c r="P148" s="192"/>
      <c r="Q148" s="33">
        <v>3</v>
      </c>
      <c r="R148" s="34" t="s">
        <v>439</v>
      </c>
      <c r="S148" s="35" t="s">
        <v>182</v>
      </c>
      <c r="T148" s="36" t="s">
        <v>144</v>
      </c>
      <c r="U148" s="36" t="s">
        <v>191</v>
      </c>
      <c r="V148" s="37" t="s">
        <v>329</v>
      </c>
      <c r="W148" s="36" t="s">
        <v>152</v>
      </c>
      <c r="X148" s="36" t="s">
        <v>147</v>
      </c>
      <c r="Y148" s="36" t="s">
        <v>148</v>
      </c>
      <c r="Z148" s="36"/>
      <c r="AA148" s="36"/>
      <c r="AB148" s="36"/>
      <c r="AC148" s="36"/>
      <c r="AD148" s="39">
        <v>0.126</v>
      </c>
      <c r="AE148" s="40" t="s">
        <v>232</v>
      </c>
      <c r="AF148" s="41">
        <v>0.126</v>
      </c>
      <c r="AG148" s="40" t="s">
        <v>181</v>
      </c>
      <c r="AH148" s="41">
        <v>0.6</v>
      </c>
      <c r="AI148" s="42" t="s">
        <v>181</v>
      </c>
      <c r="AJ148" s="43" t="s">
        <v>149</v>
      </c>
      <c r="AK148" s="44"/>
      <c r="AL148" s="44"/>
      <c r="AM148" s="45"/>
    </row>
    <row r="149" spans="1:39" ht="72.75" customHeight="1" x14ac:dyDescent="0.25">
      <c r="A149" s="195"/>
      <c r="B149" s="272"/>
      <c r="C149" s="204"/>
      <c r="D149" s="204"/>
      <c r="E149" s="204"/>
      <c r="F149" s="204"/>
      <c r="G149" s="204"/>
      <c r="H149" s="204"/>
      <c r="I149" s="277"/>
      <c r="J149" s="267"/>
      <c r="K149" s="219"/>
      <c r="L149" s="264"/>
      <c r="M149" s="219"/>
      <c r="N149" s="267"/>
      <c r="O149" s="219"/>
      <c r="P149" s="192"/>
      <c r="Q149" s="33">
        <v>4</v>
      </c>
      <c r="R149" s="34"/>
      <c r="S149" s="35"/>
      <c r="T149" s="36"/>
      <c r="U149" s="36"/>
      <c r="V149" s="37"/>
      <c r="W149" s="36"/>
      <c r="X149" s="36"/>
      <c r="Y149" s="36"/>
      <c r="Z149" s="36"/>
      <c r="AA149" s="36"/>
      <c r="AB149" s="36"/>
      <c r="AC149" s="36"/>
      <c r="AD149" s="39"/>
      <c r="AE149" s="40"/>
      <c r="AF149" s="41"/>
      <c r="AG149" s="40"/>
      <c r="AH149" s="41"/>
      <c r="AI149" s="42"/>
      <c r="AJ149" s="43"/>
      <c r="AK149" s="44"/>
      <c r="AL149" s="44"/>
      <c r="AM149" s="45"/>
    </row>
    <row r="150" spans="1:39" ht="72.75" customHeight="1" x14ac:dyDescent="0.25">
      <c r="A150" s="195"/>
      <c r="B150" s="272"/>
      <c r="C150" s="204"/>
      <c r="D150" s="204"/>
      <c r="E150" s="204"/>
      <c r="F150" s="204"/>
      <c r="G150" s="204"/>
      <c r="H150" s="204"/>
      <c r="I150" s="277"/>
      <c r="J150" s="267"/>
      <c r="K150" s="219"/>
      <c r="L150" s="264"/>
      <c r="M150" s="219"/>
      <c r="N150" s="267"/>
      <c r="O150" s="219"/>
      <c r="P150" s="192"/>
      <c r="Q150" s="33">
        <v>5</v>
      </c>
      <c r="R150" s="34"/>
      <c r="S150" s="35"/>
      <c r="T150" s="36"/>
      <c r="U150" s="36"/>
      <c r="V150" s="37"/>
      <c r="W150" s="36"/>
      <c r="X150" s="36"/>
      <c r="Y150" s="36"/>
      <c r="Z150" s="36"/>
      <c r="AA150" s="36"/>
      <c r="AB150" s="36"/>
      <c r="AC150" s="36"/>
      <c r="AD150" s="39"/>
      <c r="AE150" s="40"/>
      <c r="AF150" s="41"/>
      <c r="AG150" s="40"/>
      <c r="AH150" s="41"/>
      <c r="AI150" s="42"/>
      <c r="AJ150" s="43"/>
      <c r="AK150" s="44"/>
      <c r="AL150" s="44"/>
      <c r="AM150" s="45"/>
    </row>
    <row r="151" spans="1:39" ht="72.75" customHeight="1" x14ac:dyDescent="0.25">
      <c r="A151" s="195"/>
      <c r="B151" s="272"/>
      <c r="C151" s="204"/>
      <c r="D151" s="204"/>
      <c r="E151" s="204"/>
      <c r="F151" s="204"/>
      <c r="G151" s="204"/>
      <c r="H151" s="204"/>
      <c r="I151" s="277"/>
      <c r="J151" s="267"/>
      <c r="K151" s="219"/>
      <c r="L151" s="264"/>
      <c r="M151" s="219">
        <v>0</v>
      </c>
      <c r="N151" s="267"/>
      <c r="O151" s="219"/>
      <c r="P151" s="192"/>
      <c r="Q151" s="33">
        <v>6</v>
      </c>
      <c r="R151" s="34"/>
      <c r="S151" s="35" t="s">
        <v>184</v>
      </c>
      <c r="T151" s="36"/>
      <c r="U151" s="36"/>
      <c r="V151" s="37" t="s">
        <v>184</v>
      </c>
      <c r="W151" s="36"/>
      <c r="X151" s="36"/>
      <c r="Y151" s="36"/>
      <c r="Z151" s="36"/>
      <c r="AA151" s="36"/>
      <c r="AB151" s="36"/>
      <c r="AC151" s="36"/>
      <c r="AD151" s="39" t="s">
        <v>184</v>
      </c>
      <c r="AE151" s="40" t="s">
        <v>184</v>
      </c>
      <c r="AF151" s="41" t="s">
        <v>184</v>
      </c>
      <c r="AG151" s="40" t="s">
        <v>184</v>
      </c>
      <c r="AH151" s="41" t="s">
        <v>184</v>
      </c>
      <c r="AI151" s="42" t="s">
        <v>184</v>
      </c>
      <c r="AJ151" s="43"/>
      <c r="AK151" s="44"/>
      <c r="AL151" s="44"/>
      <c r="AM151" s="45"/>
    </row>
    <row r="152" spans="1:39" ht="293.25" customHeight="1" x14ac:dyDescent="0.25">
      <c r="A152" s="195"/>
      <c r="B152" s="271">
        <v>25</v>
      </c>
      <c r="C152" s="203" t="s">
        <v>141</v>
      </c>
      <c r="D152" s="289" t="s">
        <v>248</v>
      </c>
      <c r="E152" s="289" t="s">
        <v>248</v>
      </c>
      <c r="F152" s="203" t="s">
        <v>33</v>
      </c>
      <c r="G152" s="203" t="s">
        <v>5</v>
      </c>
      <c r="H152" s="203" t="s">
        <v>220</v>
      </c>
      <c r="I152" s="288">
        <v>1090</v>
      </c>
      <c r="J152" s="266" t="s">
        <v>214</v>
      </c>
      <c r="K152" s="218">
        <v>0.8</v>
      </c>
      <c r="L152" s="263" t="s">
        <v>143</v>
      </c>
      <c r="M152" s="218" t="s">
        <v>143</v>
      </c>
      <c r="N152" s="266" t="s">
        <v>181</v>
      </c>
      <c r="O152" s="218">
        <v>0.6</v>
      </c>
      <c r="P152" s="269" t="s">
        <v>211</v>
      </c>
      <c r="Q152" s="33">
        <v>1</v>
      </c>
      <c r="R152" s="34" t="s">
        <v>515</v>
      </c>
      <c r="S152" s="35" t="s">
        <v>182</v>
      </c>
      <c r="T152" s="36" t="s">
        <v>144</v>
      </c>
      <c r="U152" s="36" t="s">
        <v>145</v>
      </c>
      <c r="V152" s="37" t="s">
        <v>186</v>
      </c>
      <c r="W152" s="36" t="s">
        <v>152</v>
      </c>
      <c r="X152" s="36" t="s">
        <v>147</v>
      </c>
      <c r="Y152" s="36" t="s">
        <v>148</v>
      </c>
      <c r="Z152" s="36"/>
      <c r="AA152" s="36"/>
      <c r="AB152" s="36"/>
      <c r="AC152" s="36"/>
      <c r="AD152" s="39">
        <v>0.48</v>
      </c>
      <c r="AE152" s="40" t="s">
        <v>180</v>
      </c>
      <c r="AF152" s="41">
        <v>0.48</v>
      </c>
      <c r="AG152" s="40" t="s">
        <v>181</v>
      </c>
      <c r="AH152" s="41">
        <v>0.6</v>
      </c>
      <c r="AI152" s="42" t="s">
        <v>181</v>
      </c>
      <c r="AJ152" s="43" t="s">
        <v>149</v>
      </c>
      <c r="AK152" s="44"/>
      <c r="AL152" s="44"/>
      <c r="AM152" s="45"/>
    </row>
    <row r="153" spans="1:39" ht="352.5" customHeight="1" x14ac:dyDescent="0.25">
      <c r="A153" s="195"/>
      <c r="B153" s="272"/>
      <c r="C153" s="204"/>
      <c r="D153" s="204"/>
      <c r="E153" s="204"/>
      <c r="F153" s="204"/>
      <c r="G153" s="204"/>
      <c r="H153" s="204"/>
      <c r="I153" s="277"/>
      <c r="J153" s="267"/>
      <c r="K153" s="219"/>
      <c r="L153" s="264"/>
      <c r="M153" s="219">
        <v>0</v>
      </c>
      <c r="N153" s="267"/>
      <c r="O153" s="219"/>
      <c r="P153" s="192"/>
      <c r="Q153" s="33">
        <v>2</v>
      </c>
      <c r="R153" s="34" t="s">
        <v>516</v>
      </c>
      <c r="S153" s="35" t="s">
        <v>182</v>
      </c>
      <c r="T153" s="36" t="s">
        <v>144</v>
      </c>
      <c r="U153" s="36" t="s">
        <v>145</v>
      </c>
      <c r="V153" s="37" t="s">
        <v>186</v>
      </c>
      <c r="W153" s="36" t="s">
        <v>152</v>
      </c>
      <c r="X153" s="36" t="s">
        <v>147</v>
      </c>
      <c r="Y153" s="36" t="s">
        <v>148</v>
      </c>
      <c r="Z153" s="36"/>
      <c r="AA153" s="36"/>
      <c r="AB153" s="36"/>
      <c r="AC153" s="36"/>
      <c r="AD153" s="39">
        <v>0.28799999999999998</v>
      </c>
      <c r="AE153" s="40" t="s">
        <v>188</v>
      </c>
      <c r="AF153" s="41">
        <v>0.28799999999999998</v>
      </c>
      <c r="AG153" s="40" t="s">
        <v>181</v>
      </c>
      <c r="AH153" s="41">
        <v>0.6</v>
      </c>
      <c r="AI153" s="42" t="s">
        <v>181</v>
      </c>
      <c r="AJ153" s="43" t="s">
        <v>149</v>
      </c>
      <c r="AK153" s="44"/>
      <c r="AL153" s="44"/>
      <c r="AM153" s="45"/>
    </row>
    <row r="154" spans="1:39" ht="302.25" customHeight="1" x14ac:dyDescent="0.25">
      <c r="A154" s="195"/>
      <c r="B154" s="272"/>
      <c r="C154" s="204"/>
      <c r="D154" s="204"/>
      <c r="E154" s="204"/>
      <c r="F154" s="204"/>
      <c r="G154" s="204"/>
      <c r="H154" s="204"/>
      <c r="I154" s="277"/>
      <c r="J154" s="267"/>
      <c r="K154" s="219"/>
      <c r="L154" s="264"/>
      <c r="M154" s="219">
        <v>0</v>
      </c>
      <c r="N154" s="267"/>
      <c r="O154" s="219"/>
      <c r="P154" s="192"/>
      <c r="Q154" s="33">
        <v>3</v>
      </c>
      <c r="R154" s="34" t="s">
        <v>517</v>
      </c>
      <c r="S154" s="35" t="s">
        <v>110</v>
      </c>
      <c r="T154" s="36" t="s">
        <v>212</v>
      </c>
      <c r="U154" s="36" t="s">
        <v>145</v>
      </c>
      <c r="V154" s="37" t="s">
        <v>213</v>
      </c>
      <c r="W154" s="36" t="s">
        <v>152</v>
      </c>
      <c r="X154" s="36" t="s">
        <v>147</v>
      </c>
      <c r="Y154" s="36" t="s">
        <v>148</v>
      </c>
      <c r="Z154" s="36"/>
      <c r="AA154" s="36"/>
      <c r="AB154" s="36"/>
      <c r="AC154" s="36"/>
      <c r="AD154" s="39">
        <v>0.28799999999999998</v>
      </c>
      <c r="AE154" s="40" t="s">
        <v>188</v>
      </c>
      <c r="AF154" s="41">
        <v>0.28799999999999998</v>
      </c>
      <c r="AG154" s="40" t="s">
        <v>181</v>
      </c>
      <c r="AH154" s="41">
        <v>0.44999999999999996</v>
      </c>
      <c r="AI154" s="42" t="s">
        <v>181</v>
      </c>
      <c r="AJ154" s="43" t="s">
        <v>149</v>
      </c>
      <c r="AK154" s="44"/>
      <c r="AL154" s="44"/>
      <c r="AM154" s="45"/>
    </row>
    <row r="155" spans="1:39" ht="157.5" customHeight="1" x14ac:dyDescent="0.25">
      <c r="A155" s="195"/>
      <c r="B155" s="272"/>
      <c r="C155" s="204"/>
      <c r="D155" s="204"/>
      <c r="E155" s="204"/>
      <c r="F155" s="204"/>
      <c r="G155" s="204"/>
      <c r="H155" s="204"/>
      <c r="I155" s="277"/>
      <c r="J155" s="267"/>
      <c r="K155" s="219"/>
      <c r="L155" s="264"/>
      <c r="M155" s="219"/>
      <c r="N155" s="267"/>
      <c r="O155" s="219"/>
      <c r="P155" s="192"/>
      <c r="Q155" s="33">
        <v>4</v>
      </c>
      <c r="R155" s="34"/>
      <c r="S155" s="35"/>
      <c r="T155" s="36"/>
      <c r="U155" s="36"/>
      <c r="V155" s="37"/>
      <c r="W155" s="36"/>
      <c r="X155" s="36"/>
      <c r="Y155" s="36"/>
      <c r="Z155" s="36"/>
      <c r="AA155" s="36"/>
      <c r="AB155" s="36"/>
      <c r="AC155" s="36"/>
      <c r="AD155" s="39"/>
      <c r="AE155" s="40"/>
      <c r="AF155" s="41"/>
      <c r="AG155" s="40"/>
      <c r="AH155" s="41"/>
      <c r="AI155" s="42"/>
      <c r="AJ155" s="43"/>
      <c r="AK155" s="44"/>
      <c r="AL155" s="44"/>
      <c r="AM155" s="45"/>
    </row>
    <row r="156" spans="1:39" ht="157.5" customHeight="1" x14ac:dyDescent="0.25">
      <c r="A156" s="195"/>
      <c r="B156" s="272"/>
      <c r="C156" s="204"/>
      <c r="D156" s="204"/>
      <c r="E156" s="204"/>
      <c r="F156" s="204"/>
      <c r="G156" s="204"/>
      <c r="H156" s="204"/>
      <c r="I156" s="277"/>
      <c r="J156" s="267"/>
      <c r="K156" s="219"/>
      <c r="L156" s="264"/>
      <c r="M156" s="219"/>
      <c r="N156" s="267"/>
      <c r="O156" s="219"/>
      <c r="P156" s="192"/>
      <c r="Q156" s="33">
        <v>5</v>
      </c>
      <c r="R156" s="34"/>
      <c r="S156" s="35"/>
      <c r="T156" s="36"/>
      <c r="U156" s="36"/>
      <c r="V156" s="37"/>
      <c r="W156" s="36"/>
      <c r="X156" s="36"/>
      <c r="Y156" s="36"/>
      <c r="Z156" s="36"/>
      <c r="AA156" s="36"/>
      <c r="AB156" s="36"/>
      <c r="AC156" s="36"/>
      <c r="AD156" s="39"/>
      <c r="AE156" s="40"/>
      <c r="AF156" s="41"/>
      <c r="AG156" s="40"/>
      <c r="AH156" s="41"/>
      <c r="AI156" s="42"/>
      <c r="AJ156" s="43"/>
      <c r="AK156" s="44"/>
      <c r="AL156" s="44"/>
      <c r="AM156" s="45"/>
    </row>
    <row r="157" spans="1:39" ht="157.5" customHeight="1" x14ac:dyDescent="0.25">
      <c r="A157" s="195"/>
      <c r="B157" s="272"/>
      <c r="C157" s="204"/>
      <c r="D157" s="204"/>
      <c r="E157" s="204"/>
      <c r="F157" s="204"/>
      <c r="G157" s="204"/>
      <c r="H157" s="204"/>
      <c r="I157" s="277"/>
      <c r="J157" s="267"/>
      <c r="K157" s="219"/>
      <c r="L157" s="264"/>
      <c r="M157" s="219">
        <v>0</v>
      </c>
      <c r="N157" s="267"/>
      <c r="O157" s="219"/>
      <c r="P157" s="192"/>
      <c r="Q157" s="33">
        <v>6</v>
      </c>
      <c r="R157" s="34"/>
      <c r="S157" s="35" t="s">
        <v>184</v>
      </c>
      <c r="T157" s="36"/>
      <c r="U157" s="36"/>
      <c r="V157" s="37" t="s">
        <v>184</v>
      </c>
      <c r="W157" s="36"/>
      <c r="X157" s="36"/>
      <c r="Y157" s="36"/>
      <c r="Z157" s="36"/>
      <c r="AA157" s="36"/>
      <c r="AB157" s="36"/>
      <c r="AC157" s="36"/>
      <c r="AD157" s="39" t="s">
        <v>184</v>
      </c>
      <c r="AE157" s="40" t="s">
        <v>184</v>
      </c>
      <c r="AF157" s="41" t="s">
        <v>184</v>
      </c>
      <c r="AG157" s="40" t="s">
        <v>184</v>
      </c>
      <c r="AH157" s="41" t="s">
        <v>184</v>
      </c>
      <c r="AI157" s="42" t="s">
        <v>184</v>
      </c>
      <c r="AJ157" s="43"/>
      <c r="AK157" s="44"/>
      <c r="AL157" s="44"/>
      <c r="AM157" s="45"/>
    </row>
    <row r="158" spans="1:39" ht="409.5" customHeight="1" x14ac:dyDescent="0.25">
      <c r="A158" s="195"/>
      <c r="B158" s="271">
        <v>26</v>
      </c>
      <c r="C158" s="203" t="s">
        <v>141</v>
      </c>
      <c r="D158" s="203" t="s">
        <v>249</v>
      </c>
      <c r="E158" s="203" t="s">
        <v>442</v>
      </c>
      <c r="F158" s="203" t="s">
        <v>443</v>
      </c>
      <c r="G158" s="203" t="s">
        <v>5</v>
      </c>
      <c r="H158" s="203" t="s">
        <v>220</v>
      </c>
      <c r="I158" s="288">
        <v>6000</v>
      </c>
      <c r="J158" s="266" t="s">
        <v>325</v>
      </c>
      <c r="K158" s="218">
        <v>1</v>
      </c>
      <c r="L158" s="263" t="s">
        <v>143</v>
      </c>
      <c r="M158" s="218" t="s">
        <v>143</v>
      </c>
      <c r="N158" s="266" t="s">
        <v>181</v>
      </c>
      <c r="O158" s="218">
        <v>0.6</v>
      </c>
      <c r="P158" s="269" t="s">
        <v>211</v>
      </c>
      <c r="Q158" s="33">
        <v>1</v>
      </c>
      <c r="R158" s="34" t="s">
        <v>518</v>
      </c>
      <c r="S158" s="35" t="s">
        <v>182</v>
      </c>
      <c r="T158" s="36" t="s">
        <v>144</v>
      </c>
      <c r="U158" s="36" t="s">
        <v>145</v>
      </c>
      <c r="V158" s="37" t="s">
        <v>186</v>
      </c>
      <c r="W158" s="36" t="s">
        <v>152</v>
      </c>
      <c r="X158" s="36" t="s">
        <v>147</v>
      </c>
      <c r="Y158" s="36" t="s">
        <v>148</v>
      </c>
      <c r="Z158" s="36"/>
      <c r="AA158" s="36"/>
      <c r="AB158" s="36"/>
      <c r="AC158" s="36"/>
      <c r="AD158" s="39">
        <v>0.6</v>
      </c>
      <c r="AE158" s="40" t="s">
        <v>180</v>
      </c>
      <c r="AF158" s="41">
        <v>0.6</v>
      </c>
      <c r="AG158" s="40" t="s">
        <v>181</v>
      </c>
      <c r="AH158" s="41">
        <v>0.6</v>
      </c>
      <c r="AI158" s="42" t="s">
        <v>181</v>
      </c>
      <c r="AJ158" s="43" t="s">
        <v>149</v>
      </c>
      <c r="AK158" s="44"/>
      <c r="AL158" s="44"/>
      <c r="AM158" s="45"/>
    </row>
    <row r="159" spans="1:39" ht="408" customHeight="1" x14ac:dyDescent="0.25">
      <c r="A159" s="195"/>
      <c r="B159" s="272"/>
      <c r="C159" s="204"/>
      <c r="D159" s="204"/>
      <c r="E159" s="204"/>
      <c r="F159" s="204"/>
      <c r="G159" s="204"/>
      <c r="H159" s="204"/>
      <c r="I159" s="277"/>
      <c r="J159" s="267"/>
      <c r="K159" s="219"/>
      <c r="L159" s="264"/>
      <c r="M159" s="219">
        <v>0</v>
      </c>
      <c r="N159" s="267"/>
      <c r="O159" s="219"/>
      <c r="P159" s="192"/>
      <c r="Q159" s="33">
        <v>2</v>
      </c>
      <c r="R159" s="34" t="s">
        <v>519</v>
      </c>
      <c r="S159" s="35" t="s">
        <v>182</v>
      </c>
      <c r="T159" s="36" t="s">
        <v>144</v>
      </c>
      <c r="U159" s="36" t="s">
        <v>145</v>
      </c>
      <c r="V159" s="37" t="s">
        <v>186</v>
      </c>
      <c r="W159" s="36" t="s">
        <v>152</v>
      </c>
      <c r="X159" s="36" t="s">
        <v>147</v>
      </c>
      <c r="Y159" s="36" t="s">
        <v>148</v>
      </c>
      <c r="Z159" s="36"/>
      <c r="AA159" s="36"/>
      <c r="AB159" s="36"/>
      <c r="AC159" s="36"/>
      <c r="AD159" s="39">
        <v>0.36</v>
      </c>
      <c r="AE159" s="40" t="s">
        <v>188</v>
      </c>
      <c r="AF159" s="41">
        <v>0.36</v>
      </c>
      <c r="AG159" s="40" t="s">
        <v>181</v>
      </c>
      <c r="AH159" s="41">
        <v>0.6</v>
      </c>
      <c r="AI159" s="42" t="s">
        <v>181</v>
      </c>
      <c r="AJ159" s="43" t="s">
        <v>149</v>
      </c>
      <c r="AK159" s="44"/>
      <c r="AL159" s="44"/>
      <c r="AM159" s="45"/>
    </row>
    <row r="160" spans="1:39" ht="408.75" customHeight="1" x14ac:dyDescent="0.25">
      <c r="A160" s="195"/>
      <c r="B160" s="272"/>
      <c r="C160" s="204"/>
      <c r="D160" s="204"/>
      <c r="E160" s="204"/>
      <c r="F160" s="204"/>
      <c r="G160" s="204"/>
      <c r="H160" s="204"/>
      <c r="I160" s="277"/>
      <c r="J160" s="267"/>
      <c r="K160" s="219"/>
      <c r="L160" s="264"/>
      <c r="M160" s="219">
        <v>0</v>
      </c>
      <c r="N160" s="267"/>
      <c r="O160" s="219"/>
      <c r="P160" s="192"/>
      <c r="Q160" s="33">
        <v>3</v>
      </c>
      <c r="R160" s="34" t="s">
        <v>520</v>
      </c>
      <c r="S160" s="35" t="s">
        <v>182</v>
      </c>
      <c r="T160" s="36" t="s">
        <v>153</v>
      </c>
      <c r="U160" s="36" t="s">
        <v>145</v>
      </c>
      <c r="V160" s="37" t="s">
        <v>183</v>
      </c>
      <c r="W160" s="36" t="s">
        <v>152</v>
      </c>
      <c r="X160" s="36" t="s">
        <v>147</v>
      </c>
      <c r="Y160" s="36" t="s">
        <v>148</v>
      </c>
      <c r="Z160" s="36"/>
      <c r="AA160" s="36"/>
      <c r="AB160" s="36"/>
      <c r="AC160" s="36"/>
      <c r="AD160" s="39">
        <v>0.252</v>
      </c>
      <c r="AE160" s="40" t="s">
        <v>188</v>
      </c>
      <c r="AF160" s="41">
        <v>0.252</v>
      </c>
      <c r="AG160" s="40" t="s">
        <v>181</v>
      </c>
      <c r="AH160" s="41">
        <v>0.6</v>
      </c>
      <c r="AI160" s="42" t="s">
        <v>181</v>
      </c>
      <c r="AJ160" s="43" t="s">
        <v>149</v>
      </c>
      <c r="AK160" s="44"/>
      <c r="AL160" s="44"/>
      <c r="AM160" s="45"/>
    </row>
    <row r="161" spans="1:39" ht="246.75" customHeight="1" x14ac:dyDescent="0.25">
      <c r="A161" s="195"/>
      <c r="B161" s="272"/>
      <c r="C161" s="204"/>
      <c r="D161" s="204"/>
      <c r="E161" s="204"/>
      <c r="F161" s="204"/>
      <c r="G161" s="204"/>
      <c r="H161" s="204"/>
      <c r="I161" s="277"/>
      <c r="J161" s="267"/>
      <c r="K161" s="219"/>
      <c r="L161" s="264"/>
      <c r="M161" s="219">
        <v>0</v>
      </c>
      <c r="N161" s="267"/>
      <c r="O161" s="219"/>
      <c r="P161" s="192"/>
      <c r="Q161" s="33">
        <v>4</v>
      </c>
      <c r="R161" s="34" t="s">
        <v>521</v>
      </c>
      <c r="S161" s="35" t="s">
        <v>182</v>
      </c>
      <c r="T161" s="36" t="s">
        <v>153</v>
      </c>
      <c r="U161" s="36" t="s">
        <v>145</v>
      </c>
      <c r="V161" s="37" t="s">
        <v>183</v>
      </c>
      <c r="W161" s="36" t="s">
        <v>152</v>
      </c>
      <c r="X161" s="36" t="s">
        <v>147</v>
      </c>
      <c r="Y161" s="36" t="s">
        <v>148</v>
      </c>
      <c r="Z161" s="36"/>
      <c r="AA161" s="36"/>
      <c r="AB161" s="36"/>
      <c r="AC161" s="36"/>
      <c r="AD161" s="39">
        <v>0.1764</v>
      </c>
      <c r="AE161" s="40" t="s">
        <v>232</v>
      </c>
      <c r="AF161" s="41">
        <v>0.1764</v>
      </c>
      <c r="AG161" s="40" t="s">
        <v>181</v>
      </c>
      <c r="AH161" s="41">
        <v>0.6</v>
      </c>
      <c r="AI161" s="42" t="s">
        <v>181</v>
      </c>
      <c r="AJ161" s="43" t="s">
        <v>149</v>
      </c>
      <c r="AK161" s="44"/>
      <c r="AL161" s="44"/>
      <c r="AM161" s="45"/>
    </row>
    <row r="162" spans="1:39" ht="69.75" customHeight="1" x14ac:dyDescent="0.25">
      <c r="A162" s="195"/>
      <c r="B162" s="272"/>
      <c r="C162" s="204"/>
      <c r="D162" s="204"/>
      <c r="E162" s="204"/>
      <c r="F162" s="204"/>
      <c r="G162" s="204"/>
      <c r="H162" s="204"/>
      <c r="I162" s="277"/>
      <c r="J162" s="267"/>
      <c r="K162" s="219"/>
      <c r="L162" s="264"/>
      <c r="M162" s="219"/>
      <c r="N162" s="267"/>
      <c r="O162" s="219"/>
      <c r="P162" s="192"/>
      <c r="Q162" s="33">
        <v>5</v>
      </c>
      <c r="R162" s="34"/>
      <c r="S162" s="35"/>
      <c r="T162" s="36"/>
      <c r="U162" s="36"/>
      <c r="V162" s="37"/>
      <c r="W162" s="36"/>
      <c r="X162" s="36"/>
      <c r="Y162" s="36"/>
      <c r="Z162" s="36"/>
      <c r="AA162" s="36"/>
      <c r="AB162" s="36"/>
      <c r="AC162" s="36"/>
      <c r="AD162" s="39"/>
      <c r="AE162" s="40"/>
      <c r="AF162" s="41"/>
      <c r="AG162" s="40"/>
      <c r="AH162" s="41"/>
      <c r="AI162" s="42"/>
      <c r="AJ162" s="43"/>
      <c r="AK162" s="44"/>
      <c r="AL162" s="44"/>
      <c r="AM162" s="45"/>
    </row>
    <row r="163" spans="1:39" ht="69.75" customHeight="1" x14ac:dyDescent="0.25">
      <c r="A163" s="195"/>
      <c r="B163" s="272"/>
      <c r="C163" s="204"/>
      <c r="D163" s="204"/>
      <c r="E163" s="204"/>
      <c r="F163" s="204"/>
      <c r="G163" s="204"/>
      <c r="H163" s="204"/>
      <c r="I163" s="277"/>
      <c r="J163" s="267"/>
      <c r="K163" s="219"/>
      <c r="L163" s="264"/>
      <c r="M163" s="219">
        <v>0</v>
      </c>
      <c r="N163" s="267"/>
      <c r="O163" s="219"/>
      <c r="P163" s="192"/>
      <c r="Q163" s="33">
        <v>6</v>
      </c>
      <c r="R163" s="34"/>
      <c r="S163" s="35" t="s">
        <v>184</v>
      </c>
      <c r="T163" s="36"/>
      <c r="U163" s="36"/>
      <c r="V163" s="37" t="s">
        <v>184</v>
      </c>
      <c r="W163" s="36"/>
      <c r="X163" s="36"/>
      <c r="Y163" s="36"/>
      <c r="Z163" s="36"/>
      <c r="AA163" s="36"/>
      <c r="AB163" s="36"/>
      <c r="AC163" s="36"/>
      <c r="AD163" s="39" t="s">
        <v>184</v>
      </c>
      <c r="AE163" s="40" t="s">
        <v>184</v>
      </c>
      <c r="AF163" s="41" t="s">
        <v>184</v>
      </c>
      <c r="AG163" s="40" t="s">
        <v>184</v>
      </c>
      <c r="AH163" s="41" t="s">
        <v>184</v>
      </c>
      <c r="AI163" s="42" t="s">
        <v>184</v>
      </c>
      <c r="AJ163" s="43"/>
      <c r="AK163" s="44"/>
      <c r="AL163" s="44"/>
      <c r="AM163" s="45"/>
    </row>
    <row r="164" spans="1:39" ht="166.5" customHeight="1" x14ac:dyDescent="0.25">
      <c r="A164" s="195"/>
      <c r="B164" s="271">
        <v>27</v>
      </c>
      <c r="C164" s="203" t="s">
        <v>141</v>
      </c>
      <c r="D164" s="289" t="s">
        <v>250</v>
      </c>
      <c r="E164" s="289" t="s">
        <v>251</v>
      </c>
      <c r="F164" s="203" t="s">
        <v>522</v>
      </c>
      <c r="G164" s="203" t="s">
        <v>5</v>
      </c>
      <c r="H164" s="203" t="s">
        <v>220</v>
      </c>
      <c r="I164" s="288">
        <v>168</v>
      </c>
      <c r="J164" s="266" t="s">
        <v>180</v>
      </c>
      <c r="K164" s="218">
        <v>0.6</v>
      </c>
      <c r="L164" s="263" t="s">
        <v>143</v>
      </c>
      <c r="M164" s="218" t="s">
        <v>143</v>
      </c>
      <c r="N164" s="266" t="s">
        <v>181</v>
      </c>
      <c r="O164" s="218">
        <v>0.6</v>
      </c>
      <c r="P164" s="269" t="s">
        <v>181</v>
      </c>
      <c r="Q164" s="33">
        <v>1</v>
      </c>
      <c r="R164" s="34" t="s">
        <v>523</v>
      </c>
      <c r="S164" s="35" t="s">
        <v>182</v>
      </c>
      <c r="T164" s="36" t="s">
        <v>144</v>
      </c>
      <c r="U164" s="36" t="s">
        <v>145</v>
      </c>
      <c r="V164" s="37" t="s">
        <v>186</v>
      </c>
      <c r="W164" s="36" t="s">
        <v>152</v>
      </c>
      <c r="X164" s="36" t="s">
        <v>147</v>
      </c>
      <c r="Y164" s="36" t="s">
        <v>148</v>
      </c>
      <c r="Z164" s="36"/>
      <c r="AA164" s="36"/>
      <c r="AB164" s="36"/>
      <c r="AC164" s="36"/>
      <c r="AD164" s="39">
        <v>0.36</v>
      </c>
      <c r="AE164" s="40" t="s">
        <v>188</v>
      </c>
      <c r="AF164" s="41">
        <v>0.36</v>
      </c>
      <c r="AG164" s="40" t="s">
        <v>181</v>
      </c>
      <c r="AH164" s="41">
        <v>0.6</v>
      </c>
      <c r="AI164" s="42" t="s">
        <v>181</v>
      </c>
      <c r="AJ164" s="43" t="s">
        <v>149</v>
      </c>
      <c r="AK164" s="44"/>
      <c r="AL164" s="44"/>
      <c r="AM164" s="45"/>
    </row>
    <row r="165" spans="1:39" ht="316.5" customHeight="1" x14ac:dyDescent="0.25">
      <c r="A165" s="195"/>
      <c r="B165" s="272"/>
      <c r="C165" s="204"/>
      <c r="D165" s="204"/>
      <c r="E165" s="204"/>
      <c r="F165" s="204"/>
      <c r="G165" s="204"/>
      <c r="H165" s="204"/>
      <c r="I165" s="277"/>
      <c r="J165" s="267"/>
      <c r="K165" s="219"/>
      <c r="L165" s="264"/>
      <c r="M165" s="219">
        <v>0</v>
      </c>
      <c r="N165" s="267"/>
      <c r="O165" s="219"/>
      <c r="P165" s="192"/>
      <c r="Q165" s="33">
        <v>2</v>
      </c>
      <c r="R165" s="34" t="s">
        <v>524</v>
      </c>
      <c r="S165" s="35" t="s">
        <v>182</v>
      </c>
      <c r="T165" s="36" t="s">
        <v>144</v>
      </c>
      <c r="U165" s="36" t="s">
        <v>145</v>
      </c>
      <c r="V165" s="37" t="s">
        <v>186</v>
      </c>
      <c r="W165" s="36" t="s">
        <v>152</v>
      </c>
      <c r="X165" s="36" t="s">
        <v>147</v>
      </c>
      <c r="Y165" s="36" t="s">
        <v>148</v>
      </c>
      <c r="Z165" s="36"/>
      <c r="AA165" s="36"/>
      <c r="AB165" s="36"/>
      <c r="AC165" s="36"/>
      <c r="AD165" s="39">
        <v>0.216</v>
      </c>
      <c r="AE165" s="40" t="s">
        <v>188</v>
      </c>
      <c r="AF165" s="41">
        <v>0.216</v>
      </c>
      <c r="AG165" s="40" t="s">
        <v>181</v>
      </c>
      <c r="AH165" s="41">
        <v>0.6</v>
      </c>
      <c r="AI165" s="42" t="s">
        <v>181</v>
      </c>
      <c r="AJ165" s="43" t="s">
        <v>149</v>
      </c>
      <c r="AK165" s="44"/>
      <c r="AL165" s="44"/>
      <c r="AM165" s="45"/>
    </row>
    <row r="166" spans="1:39" ht="187.5" customHeight="1" x14ac:dyDescent="0.25">
      <c r="A166" s="195"/>
      <c r="B166" s="272"/>
      <c r="C166" s="204"/>
      <c r="D166" s="204"/>
      <c r="E166" s="204"/>
      <c r="F166" s="204"/>
      <c r="G166" s="204"/>
      <c r="H166" s="204"/>
      <c r="I166" s="277"/>
      <c r="J166" s="267"/>
      <c r="K166" s="219"/>
      <c r="L166" s="264"/>
      <c r="M166" s="219">
        <v>0</v>
      </c>
      <c r="N166" s="267"/>
      <c r="O166" s="219"/>
      <c r="P166" s="192"/>
      <c r="Q166" s="33">
        <v>3</v>
      </c>
      <c r="R166" s="34" t="s">
        <v>525</v>
      </c>
      <c r="S166" s="35" t="s">
        <v>182</v>
      </c>
      <c r="T166" s="36" t="s">
        <v>144</v>
      </c>
      <c r="U166" s="36" t="s">
        <v>145</v>
      </c>
      <c r="V166" s="37" t="s">
        <v>186</v>
      </c>
      <c r="W166" s="36" t="s">
        <v>152</v>
      </c>
      <c r="X166" s="36" t="s">
        <v>147</v>
      </c>
      <c r="Y166" s="36" t="s">
        <v>148</v>
      </c>
      <c r="Z166" s="128"/>
      <c r="AA166" s="36"/>
      <c r="AB166" s="36"/>
      <c r="AC166" s="36"/>
      <c r="AD166" s="39">
        <v>0.12959999999999999</v>
      </c>
      <c r="AE166" s="40" t="s">
        <v>232</v>
      </c>
      <c r="AF166" s="41">
        <v>0.12959999999999999</v>
      </c>
      <c r="AG166" s="40" t="s">
        <v>181</v>
      </c>
      <c r="AH166" s="41">
        <v>0.6</v>
      </c>
      <c r="AI166" s="42" t="s">
        <v>181</v>
      </c>
      <c r="AJ166" s="43" t="s">
        <v>149</v>
      </c>
      <c r="AK166" s="44"/>
      <c r="AL166" s="44"/>
      <c r="AM166" s="45"/>
    </row>
    <row r="167" spans="1:39" ht="219.75" customHeight="1" x14ac:dyDescent="0.25">
      <c r="A167" s="195"/>
      <c r="B167" s="272"/>
      <c r="C167" s="204"/>
      <c r="D167" s="204"/>
      <c r="E167" s="204"/>
      <c r="F167" s="204"/>
      <c r="G167" s="204"/>
      <c r="H167" s="204"/>
      <c r="I167" s="277"/>
      <c r="J167" s="267"/>
      <c r="K167" s="219"/>
      <c r="L167" s="264"/>
      <c r="M167" s="219">
        <v>0</v>
      </c>
      <c r="N167" s="267"/>
      <c r="O167" s="219"/>
      <c r="P167" s="192"/>
      <c r="Q167" s="33">
        <v>4</v>
      </c>
      <c r="R167" s="34" t="s">
        <v>526</v>
      </c>
      <c r="S167" s="35" t="s">
        <v>182</v>
      </c>
      <c r="T167" s="36" t="s">
        <v>144</v>
      </c>
      <c r="U167" s="36" t="s">
        <v>145</v>
      </c>
      <c r="V167" s="37" t="s">
        <v>186</v>
      </c>
      <c r="W167" s="36" t="s">
        <v>152</v>
      </c>
      <c r="X167" s="36" t="s">
        <v>147</v>
      </c>
      <c r="Y167" s="36" t="s">
        <v>148</v>
      </c>
      <c r="Z167" s="36"/>
      <c r="AA167" s="36"/>
      <c r="AB167" s="36"/>
      <c r="AC167" s="36"/>
      <c r="AD167" s="39">
        <v>7.7759999999999996E-2</v>
      </c>
      <c r="AE167" s="40" t="s">
        <v>232</v>
      </c>
      <c r="AF167" s="41">
        <v>7.7759999999999996E-2</v>
      </c>
      <c r="AG167" s="40" t="s">
        <v>181</v>
      </c>
      <c r="AH167" s="41">
        <v>0.6</v>
      </c>
      <c r="AI167" s="42" t="s">
        <v>181</v>
      </c>
      <c r="AJ167" s="43" t="s">
        <v>149</v>
      </c>
      <c r="AK167" s="44"/>
      <c r="AL167" s="44"/>
      <c r="AM167" s="45"/>
    </row>
    <row r="168" spans="1:39" ht="299.25" customHeight="1" x14ac:dyDescent="0.25">
      <c r="A168" s="195"/>
      <c r="B168" s="272"/>
      <c r="C168" s="204"/>
      <c r="D168" s="204"/>
      <c r="E168" s="204"/>
      <c r="F168" s="204"/>
      <c r="G168" s="204"/>
      <c r="H168" s="204"/>
      <c r="I168" s="277"/>
      <c r="J168" s="267"/>
      <c r="K168" s="219"/>
      <c r="L168" s="264"/>
      <c r="M168" s="219">
        <v>0</v>
      </c>
      <c r="N168" s="267"/>
      <c r="O168" s="219"/>
      <c r="P168" s="192"/>
      <c r="Q168" s="33">
        <v>5</v>
      </c>
      <c r="R168" s="34" t="s">
        <v>527</v>
      </c>
      <c r="S168" s="35" t="s">
        <v>182</v>
      </c>
      <c r="T168" s="36" t="s">
        <v>153</v>
      </c>
      <c r="U168" s="36" t="s">
        <v>145</v>
      </c>
      <c r="V168" s="37" t="s">
        <v>183</v>
      </c>
      <c r="W168" s="36" t="s">
        <v>152</v>
      </c>
      <c r="X168" s="36" t="s">
        <v>147</v>
      </c>
      <c r="Y168" s="36" t="s">
        <v>148</v>
      </c>
      <c r="Z168" s="36"/>
      <c r="AA168" s="36"/>
      <c r="AB168" s="36"/>
      <c r="AC168" s="36"/>
      <c r="AD168" s="39">
        <v>5.4431999999999994E-2</v>
      </c>
      <c r="AE168" s="40" t="s">
        <v>232</v>
      </c>
      <c r="AF168" s="41">
        <v>5.4431999999999994E-2</v>
      </c>
      <c r="AG168" s="40" t="s">
        <v>181</v>
      </c>
      <c r="AH168" s="41">
        <v>0.6</v>
      </c>
      <c r="AI168" s="42" t="s">
        <v>181</v>
      </c>
      <c r="AJ168" s="43" t="s">
        <v>149</v>
      </c>
      <c r="AK168" s="44"/>
      <c r="AL168" s="44"/>
      <c r="AM168" s="45"/>
    </row>
    <row r="169" spans="1:39" ht="151.5" customHeight="1" x14ac:dyDescent="0.25">
      <c r="A169" s="195"/>
      <c r="B169" s="276"/>
      <c r="C169" s="205"/>
      <c r="D169" s="205"/>
      <c r="E169" s="205"/>
      <c r="F169" s="205"/>
      <c r="G169" s="205"/>
      <c r="H169" s="205"/>
      <c r="I169" s="278"/>
      <c r="J169" s="268"/>
      <c r="K169" s="220"/>
      <c r="L169" s="265"/>
      <c r="M169" s="220">
        <v>0</v>
      </c>
      <c r="N169" s="268"/>
      <c r="O169" s="220"/>
      <c r="P169" s="270"/>
      <c r="Q169" s="33">
        <v>6</v>
      </c>
      <c r="R169" s="34"/>
      <c r="S169" s="35" t="s">
        <v>184</v>
      </c>
      <c r="T169" s="36"/>
      <c r="U169" s="36"/>
      <c r="V169" s="37" t="s">
        <v>184</v>
      </c>
      <c r="W169" s="36"/>
      <c r="X169" s="36"/>
      <c r="Y169" s="36"/>
      <c r="Z169" s="36"/>
      <c r="AA169" s="36"/>
      <c r="AB169" s="36"/>
      <c r="AC169" s="36"/>
      <c r="AD169" s="39" t="s">
        <v>184</v>
      </c>
      <c r="AE169" s="40" t="s">
        <v>184</v>
      </c>
      <c r="AF169" s="41" t="s">
        <v>184</v>
      </c>
      <c r="AG169" s="40" t="s">
        <v>184</v>
      </c>
      <c r="AH169" s="41" t="s">
        <v>184</v>
      </c>
      <c r="AI169" s="42" t="s">
        <v>184</v>
      </c>
      <c r="AJ169" s="43"/>
      <c r="AK169" s="44"/>
      <c r="AL169" s="44"/>
      <c r="AM169" s="45"/>
    </row>
    <row r="170" spans="1:39" ht="247.5" customHeight="1" x14ac:dyDescent="0.25">
      <c r="A170" s="195"/>
      <c r="B170" s="271">
        <v>28</v>
      </c>
      <c r="C170" s="203" t="s">
        <v>141</v>
      </c>
      <c r="D170" s="203" t="s">
        <v>252</v>
      </c>
      <c r="E170" s="203" t="s">
        <v>253</v>
      </c>
      <c r="F170" s="203" t="s">
        <v>528</v>
      </c>
      <c r="G170" s="203" t="s">
        <v>5</v>
      </c>
      <c r="H170" s="203" t="s">
        <v>220</v>
      </c>
      <c r="I170" s="288">
        <v>350</v>
      </c>
      <c r="J170" s="266" t="s">
        <v>180</v>
      </c>
      <c r="K170" s="218">
        <v>0.6</v>
      </c>
      <c r="L170" s="263" t="s">
        <v>143</v>
      </c>
      <c r="M170" s="218" t="s">
        <v>143</v>
      </c>
      <c r="N170" s="266" t="s">
        <v>181</v>
      </c>
      <c r="O170" s="218">
        <v>0.6</v>
      </c>
      <c r="P170" s="269" t="s">
        <v>181</v>
      </c>
      <c r="Q170" s="33">
        <v>1</v>
      </c>
      <c r="R170" s="34" t="s">
        <v>529</v>
      </c>
      <c r="S170" s="35" t="s">
        <v>182</v>
      </c>
      <c r="T170" s="36" t="s">
        <v>144</v>
      </c>
      <c r="U170" s="36" t="s">
        <v>145</v>
      </c>
      <c r="V170" s="37" t="s">
        <v>186</v>
      </c>
      <c r="W170" s="36" t="s">
        <v>152</v>
      </c>
      <c r="X170" s="36" t="s">
        <v>147</v>
      </c>
      <c r="Y170" s="36" t="s">
        <v>148</v>
      </c>
      <c r="Z170" s="36"/>
      <c r="AA170" s="36"/>
      <c r="AB170" s="36"/>
      <c r="AC170" s="36"/>
      <c r="AD170" s="39">
        <v>0.36</v>
      </c>
      <c r="AE170" s="40" t="s">
        <v>188</v>
      </c>
      <c r="AF170" s="41">
        <v>0.36</v>
      </c>
      <c r="AG170" s="40" t="s">
        <v>181</v>
      </c>
      <c r="AH170" s="41">
        <v>0.6</v>
      </c>
      <c r="AI170" s="42" t="s">
        <v>181</v>
      </c>
      <c r="AJ170" s="43" t="s">
        <v>149</v>
      </c>
      <c r="AK170" s="44"/>
      <c r="AL170" s="44"/>
      <c r="AM170" s="45"/>
    </row>
    <row r="171" spans="1:39" ht="392.25" customHeight="1" x14ac:dyDescent="0.25">
      <c r="A171" s="195"/>
      <c r="B171" s="272"/>
      <c r="C171" s="204"/>
      <c r="D171" s="204"/>
      <c r="E171" s="204"/>
      <c r="F171" s="204"/>
      <c r="G171" s="204"/>
      <c r="H171" s="204"/>
      <c r="I171" s="277"/>
      <c r="J171" s="267"/>
      <c r="K171" s="219"/>
      <c r="L171" s="264"/>
      <c r="M171" s="219">
        <v>0</v>
      </c>
      <c r="N171" s="267"/>
      <c r="O171" s="219"/>
      <c r="P171" s="192"/>
      <c r="Q171" s="33">
        <v>2</v>
      </c>
      <c r="R171" s="34" t="s">
        <v>530</v>
      </c>
      <c r="S171" s="35" t="s">
        <v>182</v>
      </c>
      <c r="T171" s="36" t="s">
        <v>144</v>
      </c>
      <c r="U171" s="36" t="s">
        <v>145</v>
      </c>
      <c r="V171" s="37" t="s">
        <v>186</v>
      </c>
      <c r="W171" s="36" t="s">
        <v>152</v>
      </c>
      <c r="X171" s="36" t="s">
        <v>147</v>
      </c>
      <c r="Y171" s="36" t="s">
        <v>148</v>
      </c>
      <c r="Z171" s="36"/>
      <c r="AA171" s="36"/>
      <c r="AB171" s="36"/>
      <c r="AC171" s="36"/>
      <c r="AD171" s="39">
        <v>0.216</v>
      </c>
      <c r="AE171" s="40" t="s">
        <v>188</v>
      </c>
      <c r="AF171" s="41">
        <v>0.216</v>
      </c>
      <c r="AG171" s="40" t="s">
        <v>181</v>
      </c>
      <c r="AH171" s="41">
        <v>0.6</v>
      </c>
      <c r="AI171" s="42" t="s">
        <v>181</v>
      </c>
      <c r="AJ171" s="43" t="s">
        <v>149</v>
      </c>
      <c r="AK171" s="44"/>
      <c r="AL171" s="44"/>
      <c r="AM171" s="45"/>
    </row>
    <row r="172" spans="1:39" ht="151.5" customHeight="1" x14ac:dyDescent="0.25">
      <c r="A172" s="195"/>
      <c r="B172" s="272"/>
      <c r="C172" s="204"/>
      <c r="D172" s="204"/>
      <c r="E172" s="204"/>
      <c r="F172" s="204"/>
      <c r="G172" s="204"/>
      <c r="H172" s="204"/>
      <c r="I172" s="277"/>
      <c r="J172" s="267"/>
      <c r="K172" s="219"/>
      <c r="L172" s="264"/>
      <c r="M172" s="219">
        <v>0</v>
      </c>
      <c r="N172" s="267"/>
      <c r="O172" s="219"/>
      <c r="P172" s="192"/>
      <c r="Q172" s="33">
        <v>3</v>
      </c>
      <c r="R172" s="34" t="s">
        <v>531</v>
      </c>
      <c r="S172" s="35" t="s">
        <v>182</v>
      </c>
      <c r="T172" s="36" t="s">
        <v>144</v>
      </c>
      <c r="U172" s="36" t="s">
        <v>145</v>
      </c>
      <c r="V172" s="37" t="s">
        <v>186</v>
      </c>
      <c r="W172" s="36" t="s">
        <v>152</v>
      </c>
      <c r="X172" s="36" t="s">
        <v>147</v>
      </c>
      <c r="Y172" s="36" t="s">
        <v>148</v>
      </c>
      <c r="Z172" s="36"/>
      <c r="AA172" s="36"/>
      <c r="AB172" s="36"/>
      <c r="AC172" s="36"/>
      <c r="AD172" s="39">
        <v>0.12959999999999999</v>
      </c>
      <c r="AE172" s="40" t="s">
        <v>232</v>
      </c>
      <c r="AF172" s="41">
        <v>0.12959999999999999</v>
      </c>
      <c r="AG172" s="40" t="s">
        <v>181</v>
      </c>
      <c r="AH172" s="41">
        <v>0.6</v>
      </c>
      <c r="AI172" s="42" t="s">
        <v>181</v>
      </c>
      <c r="AJ172" s="43" t="s">
        <v>149</v>
      </c>
      <c r="AK172" s="44"/>
      <c r="AL172" s="44"/>
      <c r="AM172" s="45"/>
    </row>
    <row r="173" spans="1:39" ht="72" customHeight="1" x14ac:dyDescent="0.25">
      <c r="A173" s="195"/>
      <c r="B173" s="272"/>
      <c r="C173" s="204"/>
      <c r="D173" s="204"/>
      <c r="E173" s="204"/>
      <c r="F173" s="204"/>
      <c r="G173" s="204"/>
      <c r="H173" s="204"/>
      <c r="I173" s="277"/>
      <c r="J173" s="267"/>
      <c r="K173" s="219"/>
      <c r="L173" s="264"/>
      <c r="M173" s="219"/>
      <c r="N173" s="267"/>
      <c r="O173" s="219"/>
      <c r="P173" s="192"/>
      <c r="Q173" s="33">
        <v>4</v>
      </c>
      <c r="R173" s="34"/>
      <c r="S173" s="35"/>
      <c r="T173" s="36"/>
      <c r="U173" s="36"/>
      <c r="V173" s="37"/>
      <c r="W173" s="36"/>
      <c r="X173" s="36"/>
      <c r="Y173" s="36"/>
      <c r="Z173" s="36"/>
      <c r="AA173" s="36"/>
      <c r="AB173" s="36"/>
      <c r="AC173" s="36"/>
      <c r="AD173" s="39"/>
      <c r="AE173" s="40"/>
      <c r="AF173" s="41"/>
      <c r="AG173" s="40"/>
      <c r="AH173" s="41"/>
      <c r="AI173" s="42"/>
      <c r="AJ173" s="43"/>
      <c r="AK173" s="44"/>
      <c r="AL173" s="44"/>
      <c r="AM173" s="45"/>
    </row>
    <row r="174" spans="1:39" ht="72" customHeight="1" x14ac:dyDescent="0.25">
      <c r="A174" s="195"/>
      <c r="B174" s="272"/>
      <c r="C174" s="204"/>
      <c r="D174" s="204"/>
      <c r="E174" s="204"/>
      <c r="F174" s="204"/>
      <c r="G174" s="204"/>
      <c r="H174" s="204"/>
      <c r="I174" s="277"/>
      <c r="J174" s="267"/>
      <c r="K174" s="219"/>
      <c r="L174" s="264"/>
      <c r="M174" s="219"/>
      <c r="N174" s="267"/>
      <c r="O174" s="219"/>
      <c r="P174" s="192"/>
      <c r="Q174" s="33">
        <v>5</v>
      </c>
      <c r="R174" s="34"/>
      <c r="S174" s="35"/>
      <c r="T174" s="36"/>
      <c r="U174" s="36"/>
      <c r="V174" s="37"/>
      <c r="W174" s="36"/>
      <c r="X174" s="36"/>
      <c r="Y174" s="36"/>
      <c r="Z174" s="36"/>
      <c r="AA174" s="36"/>
      <c r="AB174" s="36"/>
      <c r="AC174" s="36"/>
      <c r="AD174" s="39"/>
      <c r="AE174" s="40"/>
      <c r="AF174" s="41"/>
      <c r="AG174" s="40"/>
      <c r="AH174" s="41"/>
      <c r="AI174" s="42"/>
      <c r="AJ174" s="43"/>
      <c r="AK174" s="44"/>
      <c r="AL174" s="44"/>
      <c r="AM174" s="45"/>
    </row>
    <row r="175" spans="1:39" ht="72" customHeight="1" x14ac:dyDescent="0.25">
      <c r="A175" s="195"/>
      <c r="B175" s="272"/>
      <c r="C175" s="204"/>
      <c r="D175" s="204"/>
      <c r="E175" s="204"/>
      <c r="F175" s="204"/>
      <c r="G175" s="204"/>
      <c r="H175" s="204"/>
      <c r="I175" s="277"/>
      <c r="J175" s="267"/>
      <c r="K175" s="219"/>
      <c r="L175" s="264"/>
      <c r="M175" s="219">
        <v>0</v>
      </c>
      <c r="N175" s="267"/>
      <c r="O175" s="219"/>
      <c r="P175" s="192"/>
      <c r="Q175" s="33">
        <v>6</v>
      </c>
      <c r="R175" s="34"/>
      <c r="S175" s="35" t="s">
        <v>184</v>
      </c>
      <c r="T175" s="36"/>
      <c r="U175" s="36"/>
      <c r="V175" s="37" t="s">
        <v>184</v>
      </c>
      <c r="W175" s="36"/>
      <c r="X175" s="36"/>
      <c r="Y175" s="36"/>
      <c r="Z175" s="36"/>
      <c r="AA175" s="36"/>
      <c r="AB175" s="36"/>
      <c r="AC175" s="36"/>
      <c r="AD175" s="39" t="s">
        <v>184</v>
      </c>
      <c r="AE175" s="40" t="s">
        <v>184</v>
      </c>
      <c r="AF175" s="41" t="s">
        <v>184</v>
      </c>
      <c r="AG175" s="40" t="s">
        <v>184</v>
      </c>
      <c r="AH175" s="41" t="s">
        <v>184</v>
      </c>
      <c r="AI175" s="42" t="s">
        <v>184</v>
      </c>
      <c r="AJ175" s="43"/>
      <c r="AK175" s="44"/>
      <c r="AL175" s="44"/>
      <c r="AM175" s="45"/>
    </row>
    <row r="176" spans="1:39" ht="264.75" customHeight="1" x14ac:dyDescent="0.25">
      <c r="A176" s="195"/>
      <c r="B176" s="271">
        <v>29</v>
      </c>
      <c r="C176" s="203" t="s">
        <v>141</v>
      </c>
      <c r="D176" s="203" t="s">
        <v>254</v>
      </c>
      <c r="E176" s="289" t="s">
        <v>255</v>
      </c>
      <c r="F176" s="203" t="s">
        <v>441</v>
      </c>
      <c r="G176" s="203" t="s">
        <v>5</v>
      </c>
      <c r="H176" s="203" t="s">
        <v>220</v>
      </c>
      <c r="I176" s="288">
        <v>8000</v>
      </c>
      <c r="J176" s="266" t="s">
        <v>325</v>
      </c>
      <c r="K176" s="218">
        <v>1</v>
      </c>
      <c r="L176" s="263" t="s">
        <v>189</v>
      </c>
      <c r="M176" s="218" t="s">
        <v>189</v>
      </c>
      <c r="N176" s="266" t="s">
        <v>316</v>
      </c>
      <c r="O176" s="218">
        <v>0.2</v>
      </c>
      <c r="P176" s="269" t="s">
        <v>211</v>
      </c>
      <c r="Q176" s="33">
        <v>1</v>
      </c>
      <c r="R176" s="34" t="s">
        <v>532</v>
      </c>
      <c r="S176" s="35" t="s">
        <v>182</v>
      </c>
      <c r="T176" s="36" t="s">
        <v>144</v>
      </c>
      <c r="U176" s="36" t="s">
        <v>145</v>
      </c>
      <c r="V176" s="37" t="s">
        <v>186</v>
      </c>
      <c r="W176" s="36" t="s">
        <v>152</v>
      </c>
      <c r="X176" s="36" t="s">
        <v>147</v>
      </c>
      <c r="Y176" s="36" t="s">
        <v>148</v>
      </c>
      <c r="Z176" s="36"/>
      <c r="AA176" s="36"/>
      <c r="AB176" s="36"/>
      <c r="AC176" s="36"/>
      <c r="AD176" s="39">
        <v>0.6</v>
      </c>
      <c r="AE176" s="40" t="s">
        <v>180</v>
      </c>
      <c r="AF176" s="41">
        <v>0.6</v>
      </c>
      <c r="AG176" s="40" t="s">
        <v>316</v>
      </c>
      <c r="AH176" s="41">
        <v>0.2</v>
      </c>
      <c r="AI176" s="42" t="s">
        <v>181</v>
      </c>
      <c r="AJ176" s="43" t="s">
        <v>149</v>
      </c>
      <c r="AK176" s="44"/>
      <c r="AL176" s="44"/>
      <c r="AM176" s="45"/>
    </row>
    <row r="177" spans="1:39" ht="177.75" customHeight="1" x14ac:dyDescent="0.25">
      <c r="A177" s="195"/>
      <c r="B177" s="272"/>
      <c r="C177" s="204"/>
      <c r="D177" s="204"/>
      <c r="E177" s="204"/>
      <c r="F177" s="204"/>
      <c r="G177" s="204"/>
      <c r="H177" s="204"/>
      <c r="I177" s="277"/>
      <c r="J177" s="267"/>
      <c r="K177" s="219"/>
      <c r="L177" s="264"/>
      <c r="M177" s="219">
        <v>0</v>
      </c>
      <c r="N177" s="267"/>
      <c r="O177" s="219"/>
      <c r="P177" s="192"/>
      <c r="Q177" s="33">
        <v>2</v>
      </c>
      <c r="R177" s="34" t="s">
        <v>533</v>
      </c>
      <c r="S177" s="35" t="s">
        <v>182</v>
      </c>
      <c r="T177" s="36" t="s">
        <v>153</v>
      </c>
      <c r="U177" s="36" t="s">
        <v>145</v>
      </c>
      <c r="V177" s="37" t="s">
        <v>183</v>
      </c>
      <c r="W177" s="36" t="s">
        <v>152</v>
      </c>
      <c r="X177" s="36" t="s">
        <v>147</v>
      </c>
      <c r="Y177" s="36" t="s">
        <v>148</v>
      </c>
      <c r="Z177" s="36"/>
      <c r="AA177" s="36"/>
      <c r="AB177" s="36"/>
      <c r="AC177" s="36"/>
      <c r="AD177" s="39">
        <v>0.42</v>
      </c>
      <c r="AE177" s="40" t="s">
        <v>180</v>
      </c>
      <c r="AF177" s="41">
        <v>0.42</v>
      </c>
      <c r="AG177" s="40" t="s">
        <v>316</v>
      </c>
      <c r="AH177" s="41">
        <v>0.2</v>
      </c>
      <c r="AI177" s="42" t="s">
        <v>181</v>
      </c>
      <c r="AJ177" s="43" t="s">
        <v>149</v>
      </c>
      <c r="AK177" s="44"/>
      <c r="AL177" s="44"/>
      <c r="AM177" s="45"/>
    </row>
    <row r="178" spans="1:39" ht="207.75" customHeight="1" x14ac:dyDescent="0.25">
      <c r="A178" s="195"/>
      <c r="B178" s="272"/>
      <c r="C178" s="204"/>
      <c r="D178" s="204"/>
      <c r="E178" s="204"/>
      <c r="F178" s="204"/>
      <c r="G178" s="204"/>
      <c r="H178" s="204"/>
      <c r="I178" s="277"/>
      <c r="J178" s="267"/>
      <c r="K178" s="219"/>
      <c r="L178" s="264"/>
      <c r="M178" s="219"/>
      <c r="N178" s="267"/>
      <c r="O178" s="219"/>
      <c r="P178" s="192"/>
      <c r="Q178" s="33">
        <v>3</v>
      </c>
      <c r="R178" s="46" t="s">
        <v>440</v>
      </c>
      <c r="S178" s="35" t="s">
        <v>182</v>
      </c>
      <c r="T178" s="36" t="s">
        <v>144</v>
      </c>
      <c r="U178" s="36" t="s">
        <v>145</v>
      </c>
      <c r="V178" s="37" t="s">
        <v>186</v>
      </c>
      <c r="W178" s="36" t="s">
        <v>152</v>
      </c>
      <c r="X178" s="36" t="s">
        <v>147</v>
      </c>
      <c r="Y178" s="36" t="s">
        <v>148</v>
      </c>
      <c r="Z178" s="36"/>
      <c r="AA178" s="36"/>
      <c r="AB178" s="36"/>
      <c r="AC178" s="36"/>
      <c r="AD178" s="39">
        <v>0.252</v>
      </c>
      <c r="AE178" s="40" t="s">
        <v>188</v>
      </c>
      <c r="AF178" s="41">
        <v>0.252</v>
      </c>
      <c r="AG178" s="40" t="s">
        <v>316</v>
      </c>
      <c r="AH178" s="41">
        <v>0.2</v>
      </c>
      <c r="AI178" s="42" t="s">
        <v>328</v>
      </c>
      <c r="AJ178" s="43" t="s">
        <v>149</v>
      </c>
      <c r="AK178" s="44"/>
      <c r="AL178" s="44"/>
      <c r="AM178" s="45"/>
    </row>
    <row r="179" spans="1:39" ht="84" customHeight="1" x14ac:dyDescent="0.25">
      <c r="A179" s="195"/>
      <c r="B179" s="272"/>
      <c r="C179" s="204"/>
      <c r="D179" s="204"/>
      <c r="E179" s="204"/>
      <c r="F179" s="204"/>
      <c r="G179" s="204"/>
      <c r="H179" s="204"/>
      <c r="I179" s="277"/>
      <c r="J179" s="267"/>
      <c r="K179" s="219"/>
      <c r="L179" s="264"/>
      <c r="M179" s="219"/>
      <c r="N179" s="267"/>
      <c r="O179" s="219"/>
      <c r="P179" s="192"/>
      <c r="Q179" s="33">
        <v>4</v>
      </c>
      <c r="R179" s="46"/>
      <c r="S179" s="35"/>
      <c r="T179" s="36"/>
      <c r="U179" s="36"/>
      <c r="V179" s="37"/>
      <c r="W179" s="36"/>
      <c r="X179" s="36"/>
      <c r="Y179" s="36"/>
      <c r="Z179" s="36"/>
      <c r="AA179" s="36"/>
      <c r="AB179" s="36"/>
      <c r="AC179" s="36"/>
      <c r="AD179" s="39"/>
      <c r="AE179" s="40"/>
      <c r="AF179" s="41"/>
      <c r="AG179" s="40"/>
      <c r="AH179" s="41"/>
      <c r="AI179" s="42"/>
      <c r="AJ179" s="43"/>
      <c r="AK179" s="44"/>
      <c r="AL179" s="44"/>
      <c r="AM179" s="45"/>
    </row>
    <row r="180" spans="1:39" ht="84" customHeight="1" x14ac:dyDescent="0.25">
      <c r="A180" s="195"/>
      <c r="B180" s="272"/>
      <c r="C180" s="204"/>
      <c r="D180" s="204"/>
      <c r="E180" s="204"/>
      <c r="F180" s="204"/>
      <c r="G180" s="204"/>
      <c r="H180" s="204"/>
      <c r="I180" s="277"/>
      <c r="J180" s="267"/>
      <c r="K180" s="219"/>
      <c r="L180" s="264"/>
      <c r="M180" s="219"/>
      <c r="N180" s="267"/>
      <c r="O180" s="219"/>
      <c r="P180" s="192"/>
      <c r="Q180" s="33">
        <v>5</v>
      </c>
      <c r="R180" s="46"/>
      <c r="S180" s="35"/>
      <c r="T180" s="36"/>
      <c r="U180" s="36"/>
      <c r="V180" s="37"/>
      <c r="W180" s="36"/>
      <c r="X180" s="36"/>
      <c r="Y180" s="36"/>
      <c r="Z180" s="36"/>
      <c r="AA180" s="36"/>
      <c r="AB180" s="36"/>
      <c r="AC180" s="36"/>
      <c r="AD180" s="39"/>
      <c r="AE180" s="40"/>
      <c r="AF180" s="41"/>
      <c r="AG180" s="40"/>
      <c r="AH180" s="41"/>
      <c r="AI180" s="42"/>
      <c r="AJ180" s="43"/>
      <c r="AK180" s="44"/>
      <c r="AL180" s="44"/>
      <c r="AM180" s="45"/>
    </row>
    <row r="181" spans="1:39" ht="84" customHeight="1" x14ac:dyDescent="0.25">
      <c r="A181" s="195"/>
      <c r="B181" s="272"/>
      <c r="C181" s="204"/>
      <c r="D181" s="204"/>
      <c r="E181" s="204"/>
      <c r="F181" s="204"/>
      <c r="G181" s="204"/>
      <c r="H181" s="204"/>
      <c r="I181" s="277"/>
      <c r="J181" s="267"/>
      <c r="K181" s="219"/>
      <c r="L181" s="264"/>
      <c r="M181" s="219">
        <v>0</v>
      </c>
      <c r="N181" s="267"/>
      <c r="O181" s="219"/>
      <c r="P181" s="192"/>
      <c r="Q181" s="33">
        <v>6</v>
      </c>
      <c r="R181" s="46"/>
      <c r="S181" s="35"/>
      <c r="T181" s="36"/>
      <c r="U181" s="36"/>
      <c r="V181" s="37"/>
      <c r="W181" s="36"/>
      <c r="X181" s="36"/>
      <c r="Y181" s="36"/>
      <c r="Z181" s="36"/>
      <c r="AA181" s="36"/>
      <c r="AB181" s="36"/>
      <c r="AC181" s="36"/>
      <c r="AD181" s="39"/>
      <c r="AE181" s="40"/>
      <c r="AF181" s="41"/>
      <c r="AG181" s="40"/>
      <c r="AH181" s="41"/>
      <c r="AI181" s="42"/>
      <c r="AJ181" s="43"/>
      <c r="AK181" s="44"/>
      <c r="AL181" s="44"/>
      <c r="AM181" s="45"/>
    </row>
    <row r="182" spans="1:39" ht="151.5" customHeight="1" x14ac:dyDescent="0.25">
      <c r="A182" s="195"/>
      <c r="B182" s="271">
        <v>30</v>
      </c>
      <c r="C182" s="203" t="s">
        <v>200</v>
      </c>
      <c r="D182" s="289" t="s">
        <v>256</v>
      </c>
      <c r="E182" s="289" t="s">
        <v>257</v>
      </c>
      <c r="F182" s="203" t="s">
        <v>34</v>
      </c>
      <c r="G182" s="203" t="s">
        <v>31</v>
      </c>
      <c r="H182" s="203" t="s">
        <v>243</v>
      </c>
      <c r="I182" s="288">
        <v>630</v>
      </c>
      <c r="J182" s="266" t="s">
        <v>214</v>
      </c>
      <c r="K182" s="218">
        <v>0.8</v>
      </c>
      <c r="L182" s="263" t="s">
        <v>258</v>
      </c>
      <c r="M182" s="218" t="s">
        <v>258</v>
      </c>
      <c r="N182" s="266" t="s">
        <v>326</v>
      </c>
      <c r="O182" s="218">
        <v>1</v>
      </c>
      <c r="P182" s="269" t="s">
        <v>327</v>
      </c>
      <c r="Q182" s="33">
        <v>1</v>
      </c>
      <c r="R182" s="34" t="s">
        <v>37</v>
      </c>
      <c r="S182" s="35" t="s">
        <v>182</v>
      </c>
      <c r="T182" s="36" t="s">
        <v>144</v>
      </c>
      <c r="U182" s="36" t="s">
        <v>145</v>
      </c>
      <c r="V182" s="37" t="s">
        <v>186</v>
      </c>
      <c r="W182" s="36"/>
      <c r="X182" s="36"/>
      <c r="Y182" s="36"/>
      <c r="Z182" s="36" t="s">
        <v>196</v>
      </c>
      <c r="AA182" s="36" t="s">
        <v>147</v>
      </c>
      <c r="AB182" s="36" t="s">
        <v>174</v>
      </c>
      <c r="AC182" s="36" t="s">
        <v>330</v>
      </c>
      <c r="AD182" s="39">
        <v>0.48</v>
      </c>
      <c r="AE182" s="40" t="s">
        <v>180</v>
      </c>
      <c r="AF182" s="41">
        <v>0.48</v>
      </c>
      <c r="AG182" s="40" t="s">
        <v>326</v>
      </c>
      <c r="AH182" s="41">
        <v>1</v>
      </c>
      <c r="AI182" s="42" t="s">
        <v>327</v>
      </c>
      <c r="AJ182" s="43" t="s">
        <v>156</v>
      </c>
      <c r="AK182" s="44" t="s">
        <v>536</v>
      </c>
      <c r="AL182" s="44" t="s">
        <v>259</v>
      </c>
      <c r="AM182" s="45">
        <v>45868</v>
      </c>
    </row>
    <row r="183" spans="1:39" ht="225" customHeight="1" x14ac:dyDescent="0.25">
      <c r="A183" s="195"/>
      <c r="B183" s="272"/>
      <c r="C183" s="204"/>
      <c r="D183" s="204"/>
      <c r="E183" s="204"/>
      <c r="F183" s="204"/>
      <c r="G183" s="204"/>
      <c r="H183" s="204"/>
      <c r="I183" s="277"/>
      <c r="J183" s="267"/>
      <c r="K183" s="219"/>
      <c r="L183" s="264"/>
      <c r="M183" s="219">
        <v>0</v>
      </c>
      <c r="N183" s="267"/>
      <c r="O183" s="219"/>
      <c r="P183" s="192"/>
      <c r="Q183" s="33">
        <v>2</v>
      </c>
      <c r="R183" s="34" t="s">
        <v>534</v>
      </c>
      <c r="S183" s="35" t="s">
        <v>182</v>
      </c>
      <c r="T183" s="36" t="s">
        <v>144</v>
      </c>
      <c r="U183" s="36" t="s">
        <v>145</v>
      </c>
      <c r="V183" s="37" t="s">
        <v>186</v>
      </c>
      <c r="W183" s="36"/>
      <c r="X183" s="36"/>
      <c r="Y183" s="36"/>
      <c r="Z183" s="36" t="s">
        <v>196</v>
      </c>
      <c r="AA183" s="36" t="s">
        <v>147</v>
      </c>
      <c r="AB183" s="36" t="s">
        <v>174</v>
      </c>
      <c r="AC183" s="36" t="s">
        <v>330</v>
      </c>
      <c r="AD183" s="39">
        <v>0.28799999999999998</v>
      </c>
      <c r="AE183" s="40" t="s">
        <v>188</v>
      </c>
      <c r="AF183" s="41">
        <v>0.28799999999999998</v>
      </c>
      <c r="AG183" s="40" t="s">
        <v>326</v>
      </c>
      <c r="AH183" s="41">
        <v>1</v>
      </c>
      <c r="AI183" s="42" t="s">
        <v>327</v>
      </c>
      <c r="AJ183" s="43"/>
      <c r="AK183" s="44"/>
      <c r="AL183" s="44"/>
      <c r="AM183" s="45"/>
    </row>
    <row r="184" spans="1:39" ht="151.5" customHeight="1" x14ac:dyDescent="0.25">
      <c r="A184" s="195"/>
      <c r="B184" s="272"/>
      <c r="C184" s="204"/>
      <c r="D184" s="204"/>
      <c r="E184" s="204"/>
      <c r="F184" s="204"/>
      <c r="G184" s="204"/>
      <c r="H184" s="204"/>
      <c r="I184" s="277"/>
      <c r="J184" s="267"/>
      <c r="K184" s="219"/>
      <c r="L184" s="264"/>
      <c r="M184" s="219">
        <v>0</v>
      </c>
      <c r="N184" s="267"/>
      <c r="O184" s="219"/>
      <c r="P184" s="192"/>
      <c r="Q184" s="33">
        <v>3</v>
      </c>
      <c r="R184" s="34" t="s">
        <v>535</v>
      </c>
      <c r="S184" s="35" t="s">
        <v>182</v>
      </c>
      <c r="T184" s="36" t="s">
        <v>144</v>
      </c>
      <c r="U184" s="36" t="s">
        <v>145</v>
      </c>
      <c r="V184" s="37" t="s">
        <v>186</v>
      </c>
      <c r="W184" s="36"/>
      <c r="X184" s="36"/>
      <c r="Y184" s="36"/>
      <c r="Z184" s="36" t="s">
        <v>196</v>
      </c>
      <c r="AA184" s="36" t="s">
        <v>147</v>
      </c>
      <c r="AB184" s="36" t="s">
        <v>276</v>
      </c>
      <c r="AC184" s="36" t="s">
        <v>175</v>
      </c>
      <c r="AD184" s="39">
        <v>0.17279999999999998</v>
      </c>
      <c r="AE184" s="40" t="s">
        <v>232</v>
      </c>
      <c r="AF184" s="41">
        <v>0.17279999999999998</v>
      </c>
      <c r="AG184" s="40" t="s">
        <v>326</v>
      </c>
      <c r="AH184" s="41">
        <v>1</v>
      </c>
      <c r="AI184" s="42" t="s">
        <v>327</v>
      </c>
      <c r="AJ184" s="43"/>
      <c r="AK184" s="44"/>
      <c r="AL184" s="44"/>
      <c r="AM184" s="45"/>
    </row>
    <row r="185" spans="1:39" ht="63" customHeight="1" x14ac:dyDescent="0.25">
      <c r="A185" s="195"/>
      <c r="B185" s="272"/>
      <c r="C185" s="204"/>
      <c r="D185" s="204"/>
      <c r="E185" s="204"/>
      <c r="F185" s="204"/>
      <c r="G185" s="204"/>
      <c r="H185" s="204"/>
      <c r="I185" s="277"/>
      <c r="J185" s="267"/>
      <c r="K185" s="219"/>
      <c r="L185" s="264"/>
      <c r="M185" s="219"/>
      <c r="N185" s="267"/>
      <c r="O185" s="219"/>
      <c r="P185" s="192"/>
      <c r="Q185" s="33">
        <v>4</v>
      </c>
      <c r="R185" s="34"/>
      <c r="S185" s="35"/>
      <c r="T185" s="36"/>
      <c r="U185" s="36"/>
      <c r="V185" s="37"/>
      <c r="W185" s="36"/>
      <c r="X185" s="36"/>
      <c r="Y185" s="36"/>
      <c r="Z185" s="36"/>
      <c r="AA185" s="36"/>
      <c r="AB185" s="36"/>
      <c r="AC185" s="36"/>
      <c r="AD185" s="39"/>
      <c r="AE185" s="40"/>
      <c r="AF185" s="41"/>
      <c r="AG185" s="40"/>
      <c r="AH185" s="41"/>
      <c r="AI185" s="42"/>
      <c r="AJ185" s="43"/>
      <c r="AK185" s="44"/>
      <c r="AL185" s="44"/>
      <c r="AM185" s="45"/>
    </row>
    <row r="186" spans="1:39" ht="63" customHeight="1" x14ac:dyDescent="0.25">
      <c r="A186" s="195"/>
      <c r="B186" s="272"/>
      <c r="C186" s="204"/>
      <c r="D186" s="204"/>
      <c r="E186" s="204"/>
      <c r="F186" s="204"/>
      <c r="G186" s="204"/>
      <c r="H186" s="204"/>
      <c r="I186" s="277"/>
      <c r="J186" s="267"/>
      <c r="K186" s="219"/>
      <c r="L186" s="264"/>
      <c r="M186" s="219"/>
      <c r="N186" s="267"/>
      <c r="O186" s="219"/>
      <c r="P186" s="192"/>
      <c r="Q186" s="33">
        <v>5</v>
      </c>
      <c r="R186" s="34"/>
      <c r="S186" s="35"/>
      <c r="T186" s="36"/>
      <c r="U186" s="36"/>
      <c r="V186" s="37"/>
      <c r="W186" s="36"/>
      <c r="X186" s="36"/>
      <c r="Y186" s="36"/>
      <c r="Z186" s="36"/>
      <c r="AA186" s="36"/>
      <c r="AB186" s="36"/>
      <c r="AC186" s="36"/>
      <c r="AD186" s="39"/>
      <c r="AE186" s="40"/>
      <c r="AF186" s="41"/>
      <c r="AG186" s="40"/>
      <c r="AH186" s="41"/>
      <c r="AI186" s="42"/>
      <c r="AJ186" s="43"/>
      <c r="AK186" s="44"/>
      <c r="AL186" s="44"/>
      <c r="AM186" s="45"/>
    </row>
    <row r="187" spans="1:39" ht="63" customHeight="1" x14ac:dyDescent="0.25">
      <c r="A187" s="195"/>
      <c r="B187" s="272"/>
      <c r="C187" s="204"/>
      <c r="D187" s="204"/>
      <c r="E187" s="204"/>
      <c r="F187" s="204"/>
      <c r="G187" s="204"/>
      <c r="H187" s="204"/>
      <c r="I187" s="277"/>
      <c r="J187" s="267"/>
      <c r="K187" s="219"/>
      <c r="L187" s="264"/>
      <c r="M187" s="219">
        <v>0</v>
      </c>
      <c r="N187" s="267"/>
      <c r="O187" s="219"/>
      <c r="P187" s="192"/>
      <c r="Q187" s="33">
        <v>6</v>
      </c>
      <c r="R187" s="34"/>
      <c r="S187" s="35" t="s">
        <v>184</v>
      </c>
      <c r="T187" s="36"/>
      <c r="U187" s="36"/>
      <c r="V187" s="37" t="s">
        <v>184</v>
      </c>
      <c r="W187" s="36"/>
      <c r="X187" s="36"/>
      <c r="Y187" s="36"/>
      <c r="Z187" s="36"/>
      <c r="AA187" s="36"/>
      <c r="AB187" s="36"/>
      <c r="AC187" s="36"/>
      <c r="AD187" s="39" t="s">
        <v>184</v>
      </c>
      <c r="AE187" s="40" t="s">
        <v>184</v>
      </c>
      <c r="AF187" s="41" t="s">
        <v>184</v>
      </c>
      <c r="AG187" s="40" t="s">
        <v>184</v>
      </c>
      <c r="AH187" s="41" t="s">
        <v>184</v>
      </c>
      <c r="AI187" s="42" t="s">
        <v>184</v>
      </c>
      <c r="AJ187" s="43"/>
      <c r="AK187" s="44"/>
      <c r="AL187" s="44"/>
      <c r="AM187" s="45"/>
    </row>
    <row r="188" spans="1:39" ht="344.25" customHeight="1" x14ac:dyDescent="0.25">
      <c r="A188" s="195"/>
      <c r="B188" s="271">
        <v>31</v>
      </c>
      <c r="C188" s="203" t="s">
        <v>141</v>
      </c>
      <c r="D188" s="289" t="s">
        <v>260</v>
      </c>
      <c r="E188" s="289" t="s">
        <v>261</v>
      </c>
      <c r="F188" s="203" t="s">
        <v>35</v>
      </c>
      <c r="G188" s="203" t="s">
        <v>5</v>
      </c>
      <c r="H188" s="203" t="s">
        <v>220</v>
      </c>
      <c r="I188" s="288">
        <v>2000</v>
      </c>
      <c r="J188" s="266" t="s">
        <v>214</v>
      </c>
      <c r="K188" s="218">
        <v>0.8</v>
      </c>
      <c r="L188" s="263" t="s">
        <v>189</v>
      </c>
      <c r="M188" s="218" t="s">
        <v>189</v>
      </c>
      <c r="N188" s="266" t="s">
        <v>316</v>
      </c>
      <c r="O188" s="218">
        <v>0.2</v>
      </c>
      <c r="P188" s="269" t="s">
        <v>181</v>
      </c>
      <c r="Q188" s="33">
        <v>1</v>
      </c>
      <c r="R188" s="34" t="s">
        <v>38</v>
      </c>
      <c r="S188" s="35" t="s">
        <v>182</v>
      </c>
      <c r="T188" s="36" t="s">
        <v>144</v>
      </c>
      <c r="U188" s="36" t="s">
        <v>145</v>
      </c>
      <c r="V188" s="37" t="s">
        <v>186</v>
      </c>
      <c r="W188" s="36" t="s">
        <v>152</v>
      </c>
      <c r="X188" s="36" t="s">
        <v>147</v>
      </c>
      <c r="Y188" s="36" t="s">
        <v>148</v>
      </c>
      <c r="Z188" s="36"/>
      <c r="AA188" s="36"/>
      <c r="AB188" s="36"/>
      <c r="AC188" s="36"/>
      <c r="AD188" s="39">
        <v>0.48</v>
      </c>
      <c r="AE188" s="40" t="s">
        <v>180</v>
      </c>
      <c r="AF188" s="41">
        <v>0.48</v>
      </c>
      <c r="AG188" s="40" t="s">
        <v>316</v>
      </c>
      <c r="AH188" s="41">
        <v>0.2</v>
      </c>
      <c r="AI188" s="42" t="s">
        <v>181</v>
      </c>
      <c r="AJ188" s="43" t="s">
        <v>149</v>
      </c>
      <c r="AK188" s="44"/>
      <c r="AL188" s="44"/>
      <c r="AM188" s="45"/>
    </row>
    <row r="189" spans="1:39" ht="198.75" customHeight="1" x14ac:dyDescent="0.25">
      <c r="A189" s="195"/>
      <c r="B189" s="272"/>
      <c r="C189" s="204"/>
      <c r="D189" s="204"/>
      <c r="E189" s="204"/>
      <c r="F189" s="204"/>
      <c r="G189" s="204"/>
      <c r="H189" s="204"/>
      <c r="I189" s="277"/>
      <c r="J189" s="267"/>
      <c r="K189" s="219"/>
      <c r="L189" s="264"/>
      <c r="M189" s="219">
        <v>0</v>
      </c>
      <c r="N189" s="267"/>
      <c r="O189" s="219"/>
      <c r="P189" s="192"/>
      <c r="Q189" s="33">
        <v>2</v>
      </c>
      <c r="R189" s="34" t="s">
        <v>537</v>
      </c>
      <c r="S189" s="35" t="s">
        <v>182</v>
      </c>
      <c r="T189" s="36" t="s">
        <v>144</v>
      </c>
      <c r="U189" s="36" t="s">
        <v>145</v>
      </c>
      <c r="V189" s="37" t="s">
        <v>186</v>
      </c>
      <c r="W189" s="36" t="s">
        <v>152</v>
      </c>
      <c r="X189" s="36" t="s">
        <v>147</v>
      </c>
      <c r="Y189" s="36" t="s">
        <v>148</v>
      </c>
      <c r="Z189" s="36"/>
      <c r="AA189" s="36"/>
      <c r="AB189" s="36"/>
      <c r="AC189" s="36"/>
      <c r="AD189" s="39">
        <v>0.28799999999999998</v>
      </c>
      <c r="AE189" s="40" t="s">
        <v>188</v>
      </c>
      <c r="AF189" s="41">
        <v>0.28799999999999998</v>
      </c>
      <c r="AG189" s="40" t="s">
        <v>316</v>
      </c>
      <c r="AH189" s="41">
        <v>0.2</v>
      </c>
      <c r="AI189" s="42" t="s">
        <v>328</v>
      </c>
      <c r="AJ189" s="43" t="s">
        <v>149</v>
      </c>
      <c r="AK189" s="44"/>
      <c r="AL189" s="44"/>
      <c r="AM189" s="45"/>
    </row>
    <row r="190" spans="1:39" ht="309" customHeight="1" x14ac:dyDescent="0.25">
      <c r="A190" s="195"/>
      <c r="B190" s="272"/>
      <c r="C190" s="204"/>
      <c r="D190" s="204"/>
      <c r="E190" s="204"/>
      <c r="F190" s="204"/>
      <c r="G190" s="204"/>
      <c r="H190" s="204"/>
      <c r="I190" s="277"/>
      <c r="J190" s="267"/>
      <c r="K190" s="219"/>
      <c r="L190" s="264"/>
      <c r="M190" s="219">
        <v>0</v>
      </c>
      <c r="N190" s="267"/>
      <c r="O190" s="219"/>
      <c r="P190" s="192"/>
      <c r="Q190" s="33">
        <v>3</v>
      </c>
      <c r="R190" s="34" t="s">
        <v>538</v>
      </c>
      <c r="S190" s="35" t="s">
        <v>182</v>
      </c>
      <c r="T190" s="36" t="s">
        <v>153</v>
      </c>
      <c r="U190" s="36" t="s">
        <v>145</v>
      </c>
      <c r="V190" s="37" t="s">
        <v>183</v>
      </c>
      <c r="W190" s="36" t="s">
        <v>152</v>
      </c>
      <c r="X190" s="36" t="s">
        <v>147</v>
      </c>
      <c r="Y190" s="36" t="s">
        <v>148</v>
      </c>
      <c r="Z190" s="36"/>
      <c r="AA190" s="36"/>
      <c r="AB190" s="36"/>
      <c r="AC190" s="36"/>
      <c r="AD190" s="39">
        <v>0.2016</v>
      </c>
      <c r="AE190" s="40" t="s">
        <v>188</v>
      </c>
      <c r="AF190" s="41">
        <v>0.2016</v>
      </c>
      <c r="AG190" s="40" t="s">
        <v>316</v>
      </c>
      <c r="AH190" s="41">
        <v>0.2</v>
      </c>
      <c r="AI190" s="42" t="s">
        <v>328</v>
      </c>
      <c r="AJ190" s="43" t="s">
        <v>149</v>
      </c>
      <c r="AK190" s="44"/>
      <c r="AL190" s="44"/>
      <c r="AM190" s="45"/>
    </row>
    <row r="191" spans="1:39" ht="75.75" customHeight="1" x14ac:dyDescent="0.25">
      <c r="A191" s="195"/>
      <c r="B191" s="272"/>
      <c r="C191" s="204"/>
      <c r="D191" s="204"/>
      <c r="E191" s="204"/>
      <c r="F191" s="204"/>
      <c r="G191" s="204"/>
      <c r="H191" s="204"/>
      <c r="I191" s="277"/>
      <c r="J191" s="267"/>
      <c r="K191" s="219"/>
      <c r="L191" s="264"/>
      <c r="M191" s="219"/>
      <c r="N191" s="267"/>
      <c r="O191" s="219"/>
      <c r="P191" s="192"/>
      <c r="Q191" s="33">
        <v>4</v>
      </c>
      <c r="R191" s="34"/>
      <c r="S191" s="35"/>
      <c r="T191" s="36"/>
      <c r="U191" s="36"/>
      <c r="V191" s="37"/>
      <c r="W191" s="36"/>
      <c r="X191" s="36"/>
      <c r="Y191" s="36"/>
      <c r="Z191" s="36"/>
      <c r="AA191" s="36"/>
      <c r="AB191" s="36"/>
      <c r="AC191" s="36"/>
      <c r="AD191" s="39"/>
      <c r="AE191" s="40"/>
      <c r="AF191" s="41"/>
      <c r="AG191" s="40"/>
      <c r="AH191" s="41"/>
      <c r="AI191" s="42"/>
      <c r="AJ191" s="43"/>
      <c r="AK191" s="44"/>
      <c r="AL191" s="44"/>
      <c r="AM191" s="45"/>
    </row>
    <row r="192" spans="1:39" ht="75.75" customHeight="1" x14ac:dyDescent="0.25">
      <c r="A192" s="195"/>
      <c r="B192" s="272"/>
      <c r="C192" s="204"/>
      <c r="D192" s="204"/>
      <c r="E192" s="204"/>
      <c r="F192" s="204"/>
      <c r="G192" s="204"/>
      <c r="H192" s="204"/>
      <c r="I192" s="277"/>
      <c r="J192" s="267"/>
      <c r="K192" s="219"/>
      <c r="L192" s="264"/>
      <c r="M192" s="219"/>
      <c r="N192" s="267"/>
      <c r="O192" s="219"/>
      <c r="P192" s="192"/>
      <c r="Q192" s="33">
        <v>5</v>
      </c>
      <c r="R192" s="34"/>
      <c r="S192" s="35"/>
      <c r="T192" s="36"/>
      <c r="U192" s="36"/>
      <c r="V192" s="37"/>
      <c r="W192" s="36"/>
      <c r="X192" s="36"/>
      <c r="Y192" s="36"/>
      <c r="Z192" s="36"/>
      <c r="AA192" s="36"/>
      <c r="AB192" s="36"/>
      <c r="AC192" s="36"/>
      <c r="AD192" s="39"/>
      <c r="AE192" s="40"/>
      <c r="AF192" s="41"/>
      <c r="AG192" s="40"/>
      <c r="AH192" s="41"/>
      <c r="AI192" s="42"/>
      <c r="AJ192" s="43"/>
      <c r="AK192" s="44"/>
      <c r="AL192" s="44"/>
      <c r="AM192" s="45"/>
    </row>
    <row r="193" spans="1:39" ht="75.75" customHeight="1" x14ac:dyDescent="0.25">
      <c r="A193" s="195"/>
      <c r="B193" s="272"/>
      <c r="C193" s="204"/>
      <c r="D193" s="204"/>
      <c r="E193" s="204"/>
      <c r="F193" s="204"/>
      <c r="G193" s="204"/>
      <c r="H193" s="204"/>
      <c r="I193" s="277"/>
      <c r="J193" s="267"/>
      <c r="K193" s="219"/>
      <c r="L193" s="264"/>
      <c r="M193" s="219">
        <v>0</v>
      </c>
      <c r="N193" s="267"/>
      <c r="O193" s="219"/>
      <c r="P193" s="192"/>
      <c r="Q193" s="33">
        <v>6</v>
      </c>
      <c r="R193" s="34"/>
      <c r="S193" s="35" t="s">
        <v>184</v>
      </c>
      <c r="T193" s="36"/>
      <c r="U193" s="36"/>
      <c r="V193" s="37" t="s">
        <v>184</v>
      </c>
      <c r="W193" s="36"/>
      <c r="X193" s="36"/>
      <c r="Y193" s="36"/>
      <c r="Z193" s="36"/>
      <c r="AA193" s="36"/>
      <c r="AB193" s="36"/>
      <c r="AC193" s="36"/>
      <c r="AD193" s="39" t="s">
        <v>184</v>
      </c>
      <c r="AE193" s="40" t="s">
        <v>184</v>
      </c>
      <c r="AF193" s="41" t="s">
        <v>184</v>
      </c>
      <c r="AG193" s="40" t="s">
        <v>184</v>
      </c>
      <c r="AH193" s="41" t="s">
        <v>184</v>
      </c>
      <c r="AI193" s="42" t="s">
        <v>184</v>
      </c>
      <c r="AJ193" s="43"/>
      <c r="AK193" s="44"/>
      <c r="AL193" s="44"/>
      <c r="AM193" s="45"/>
    </row>
    <row r="194" spans="1:39" ht="204" customHeight="1" x14ac:dyDescent="0.25">
      <c r="A194" s="195"/>
      <c r="B194" s="271">
        <v>32</v>
      </c>
      <c r="C194" s="203" t="s">
        <v>141</v>
      </c>
      <c r="D194" s="289" t="s">
        <v>262</v>
      </c>
      <c r="E194" s="289" t="s">
        <v>383</v>
      </c>
      <c r="F194" s="203" t="s">
        <v>36</v>
      </c>
      <c r="G194" s="203" t="s">
        <v>15</v>
      </c>
      <c r="H194" s="203" t="s">
        <v>243</v>
      </c>
      <c r="I194" s="288">
        <v>200</v>
      </c>
      <c r="J194" s="266" t="s">
        <v>180</v>
      </c>
      <c r="K194" s="218">
        <v>0.6</v>
      </c>
      <c r="L194" s="263" t="s">
        <v>143</v>
      </c>
      <c r="M194" s="218" t="s">
        <v>143</v>
      </c>
      <c r="N194" s="266" t="s">
        <v>181</v>
      </c>
      <c r="O194" s="218">
        <v>0.6</v>
      </c>
      <c r="P194" s="269" t="s">
        <v>181</v>
      </c>
      <c r="Q194" s="33">
        <v>1</v>
      </c>
      <c r="R194" s="34" t="s">
        <v>39</v>
      </c>
      <c r="S194" s="35" t="s">
        <v>182</v>
      </c>
      <c r="T194" s="36" t="s">
        <v>144</v>
      </c>
      <c r="U194" s="36" t="s">
        <v>145</v>
      </c>
      <c r="V194" s="37" t="s">
        <v>186</v>
      </c>
      <c r="W194" s="36" t="s">
        <v>152</v>
      </c>
      <c r="X194" s="36" t="s">
        <v>147</v>
      </c>
      <c r="Y194" s="36" t="s">
        <v>148</v>
      </c>
      <c r="Z194" s="36"/>
      <c r="AA194" s="36"/>
      <c r="AB194" s="36"/>
      <c r="AC194" s="36"/>
      <c r="AD194" s="39">
        <v>0.36</v>
      </c>
      <c r="AE194" s="40" t="s">
        <v>188</v>
      </c>
      <c r="AF194" s="41">
        <v>0.36</v>
      </c>
      <c r="AG194" s="40" t="s">
        <v>181</v>
      </c>
      <c r="AH194" s="41">
        <v>0.6</v>
      </c>
      <c r="AI194" s="42" t="s">
        <v>181</v>
      </c>
      <c r="AJ194" s="43" t="s">
        <v>156</v>
      </c>
      <c r="AK194" s="129" t="s">
        <v>263</v>
      </c>
      <c r="AL194" s="129" t="s">
        <v>264</v>
      </c>
      <c r="AM194" s="45">
        <v>45758</v>
      </c>
    </row>
    <row r="195" spans="1:39" ht="151.5" customHeight="1" x14ac:dyDescent="0.25">
      <c r="A195" s="195"/>
      <c r="B195" s="272"/>
      <c r="C195" s="204"/>
      <c r="D195" s="204"/>
      <c r="E195" s="204"/>
      <c r="F195" s="204"/>
      <c r="G195" s="204"/>
      <c r="H195" s="204"/>
      <c r="I195" s="277"/>
      <c r="J195" s="267"/>
      <c r="K195" s="219"/>
      <c r="L195" s="264"/>
      <c r="M195" s="219">
        <v>0</v>
      </c>
      <c r="N195" s="267"/>
      <c r="O195" s="219"/>
      <c r="P195" s="192"/>
      <c r="Q195" s="33">
        <v>2</v>
      </c>
      <c r="R195" s="34" t="s">
        <v>539</v>
      </c>
      <c r="S195" s="35" t="s">
        <v>182</v>
      </c>
      <c r="T195" s="36" t="s">
        <v>153</v>
      </c>
      <c r="U195" s="36" t="s">
        <v>145</v>
      </c>
      <c r="V195" s="37" t="s">
        <v>183</v>
      </c>
      <c r="W195" s="36" t="s">
        <v>152</v>
      </c>
      <c r="X195" s="36" t="s">
        <v>147</v>
      </c>
      <c r="Y195" s="36" t="s">
        <v>148</v>
      </c>
      <c r="Z195" s="36"/>
      <c r="AA195" s="36"/>
      <c r="AB195" s="36"/>
      <c r="AC195" s="36"/>
      <c r="AD195" s="39">
        <v>0.252</v>
      </c>
      <c r="AE195" s="40" t="s">
        <v>188</v>
      </c>
      <c r="AF195" s="41">
        <v>0.252</v>
      </c>
      <c r="AG195" s="40" t="s">
        <v>181</v>
      </c>
      <c r="AH195" s="41">
        <v>0.6</v>
      </c>
      <c r="AI195" s="42" t="s">
        <v>181</v>
      </c>
      <c r="AJ195" s="43"/>
      <c r="AK195" s="44"/>
      <c r="AL195" s="44"/>
      <c r="AM195" s="45"/>
    </row>
    <row r="196" spans="1:39" ht="200.25" customHeight="1" x14ac:dyDescent="0.25">
      <c r="A196" s="195"/>
      <c r="B196" s="272"/>
      <c r="C196" s="204"/>
      <c r="D196" s="204"/>
      <c r="E196" s="204"/>
      <c r="F196" s="204"/>
      <c r="G196" s="204"/>
      <c r="H196" s="204"/>
      <c r="I196" s="277"/>
      <c r="J196" s="267"/>
      <c r="K196" s="219"/>
      <c r="L196" s="264"/>
      <c r="M196" s="219">
        <v>0</v>
      </c>
      <c r="N196" s="267"/>
      <c r="O196" s="219"/>
      <c r="P196" s="192"/>
      <c r="Q196" s="33">
        <v>3</v>
      </c>
      <c r="R196" s="34" t="s">
        <v>540</v>
      </c>
      <c r="S196" s="35" t="s">
        <v>182</v>
      </c>
      <c r="T196" s="36" t="s">
        <v>144</v>
      </c>
      <c r="U196" s="36" t="s">
        <v>145</v>
      </c>
      <c r="V196" s="37" t="s">
        <v>186</v>
      </c>
      <c r="W196" s="36" t="s">
        <v>152</v>
      </c>
      <c r="X196" s="36" t="s">
        <v>147</v>
      </c>
      <c r="Y196" s="36" t="s">
        <v>148</v>
      </c>
      <c r="Z196" s="36"/>
      <c r="AA196" s="36"/>
      <c r="AB196" s="36"/>
      <c r="AC196" s="36"/>
      <c r="AD196" s="39">
        <v>0.1512</v>
      </c>
      <c r="AE196" s="40" t="s">
        <v>232</v>
      </c>
      <c r="AF196" s="41">
        <v>0.1512</v>
      </c>
      <c r="AG196" s="40" t="s">
        <v>181</v>
      </c>
      <c r="AH196" s="41">
        <v>0.6</v>
      </c>
      <c r="AI196" s="42" t="s">
        <v>181</v>
      </c>
      <c r="AJ196" s="43"/>
      <c r="AK196" s="44"/>
      <c r="AL196" s="44"/>
      <c r="AM196" s="45"/>
    </row>
    <row r="197" spans="1:39" ht="172.5" customHeight="1" x14ac:dyDescent="0.25">
      <c r="A197" s="195"/>
      <c r="B197" s="272"/>
      <c r="C197" s="204"/>
      <c r="D197" s="204"/>
      <c r="E197" s="204"/>
      <c r="F197" s="204"/>
      <c r="G197" s="204"/>
      <c r="H197" s="204"/>
      <c r="I197" s="277"/>
      <c r="J197" s="267"/>
      <c r="K197" s="219"/>
      <c r="L197" s="264"/>
      <c r="M197" s="219">
        <v>0</v>
      </c>
      <c r="N197" s="267"/>
      <c r="O197" s="219"/>
      <c r="P197" s="192"/>
      <c r="Q197" s="33">
        <v>4</v>
      </c>
      <c r="R197" s="34" t="s">
        <v>541</v>
      </c>
      <c r="S197" s="35" t="s">
        <v>182</v>
      </c>
      <c r="T197" s="36" t="s">
        <v>153</v>
      </c>
      <c r="U197" s="36" t="s">
        <v>145</v>
      </c>
      <c r="V197" s="37" t="s">
        <v>183</v>
      </c>
      <c r="W197" s="36" t="s">
        <v>152</v>
      </c>
      <c r="X197" s="36" t="s">
        <v>147</v>
      </c>
      <c r="Y197" s="36" t="s">
        <v>148</v>
      </c>
      <c r="Z197" s="36"/>
      <c r="AA197" s="36"/>
      <c r="AB197" s="36"/>
      <c r="AC197" s="36"/>
      <c r="AD197" s="39">
        <v>0.10584</v>
      </c>
      <c r="AE197" s="40" t="s">
        <v>232</v>
      </c>
      <c r="AF197" s="41">
        <v>0.10584</v>
      </c>
      <c r="AG197" s="40" t="s">
        <v>181</v>
      </c>
      <c r="AH197" s="41">
        <v>0.6</v>
      </c>
      <c r="AI197" s="42" t="s">
        <v>181</v>
      </c>
      <c r="AJ197" s="43"/>
      <c r="AK197" s="44"/>
      <c r="AL197" s="44"/>
      <c r="AM197" s="45"/>
    </row>
    <row r="198" spans="1:39" ht="85.5" customHeight="1" x14ac:dyDescent="0.25">
      <c r="A198" s="195"/>
      <c r="B198" s="272"/>
      <c r="C198" s="204"/>
      <c r="D198" s="204"/>
      <c r="E198" s="204"/>
      <c r="F198" s="204"/>
      <c r="G198" s="204"/>
      <c r="H198" s="204"/>
      <c r="I198" s="277"/>
      <c r="J198" s="267"/>
      <c r="K198" s="219"/>
      <c r="L198" s="264"/>
      <c r="M198" s="219"/>
      <c r="N198" s="267"/>
      <c r="O198" s="219"/>
      <c r="P198" s="192"/>
      <c r="Q198" s="60">
        <v>5</v>
      </c>
      <c r="R198" s="61"/>
      <c r="S198" s="62"/>
      <c r="T198" s="43"/>
      <c r="U198" s="43"/>
      <c r="V198" s="41"/>
      <c r="W198" s="43"/>
      <c r="X198" s="43"/>
      <c r="Y198" s="43"/>
      <c r="Z198" s="43"/>
      <c r="AA198" s="43"/>
      <c r="AB198" s="43"/>
      <c r="AC198" s="43"/>
      <c r="AD198" s="63"/>
      <c r="AE198" s="64"/>
      <c r="AF198" s="41"/>
      <c r="AG198" s="64"/>
      <c r="AH198" s="41"/>
      <c r="AI198" s="65"/>
      <c r="AJ198" s="43"/>
      <c r="AK198" s="66"/>
      <c r="AL198" s="66"/>
      <c r="AM198" s="130"/>
    </row>
    <row r="199" spans="1:39" ht="85.5" customHeight="1" thickBot="1" x14ac:dyDescent="0.3">
      <c r="A199" s="196"/>
      <c r="B199" s="273"/>
      <c r="C199" s="223"/>
      <c r="D199" s="223"/>
      <c r="E199" s="223"/>
      <c r="F199" s="223"/>
      <c r="G199" s="223"/>
      <c r="H199" s="223"/>
      <c r="I199" s="287"/>
      <c r="J199" s="274"/>
      <c r="K199" s="228"/>
      <c r="L199" s="275"/>
      <c r="M199" s="228">
        <v>0</v>
      </c>
      <c r="N199" s="274"/>
      <c r="O199" s="228"/>
      <c r="P199" s="193"/>
      <c r="Q199" s="50">
        <v>6</v>
      </c>
      <c r="R199" s="51"/>
      <c r="S199" s="52" t="s">
        <v>184</v>
      </c>
      <c r="T199" s="53"/>
      <c r="U199" s="53"/>
      <c r="V199" s="54" t="s">
        <v>184</v>
      </c>
      <c r="W199" s="53"/>
      <c r="X199" s="53"/>
      <c r="Y199" s="53"/>
      <c r="Z199" s="53"/>
      <c r="AA199" s="53"/>
      <c r="AB199" s="53"/>
      <c r="AC199" s="53"/>
      <c r="AD199" s="55" t="s">
        <v>184</v>
      </c>
      <c r="AE199" s="56" t="s">
        <v>184</v>
      </c>
      <c r="AF199" s="54" t="s">
        <v>184</v>
      </c>
      <c r="AG199" s="56" t="s">
        <v>184</v>
      </c>
      <c r="AH199" s="54" t="s">
        <v>184</v>
      </c>
      <c r="AI199" s="57" t="s">
        <v>184</v>
      </c>
      <c r="AJ199" s="53"/>
      <c r="AK199" s="58"/>
      <c r="AL199" s="58"/>
      <c r="AM199" s="59"/>
    </row>
    <row r="200" spans="1:39" ht="306" customHeight="1" x14ac:dyDescent="0.25">
      <c r="A200" s="194" t="s">
        <v>45</v>
      </c>
      <c r="B200" s="279">
        <v>33</v>
      </c>
      <c r="C200" s="262" t="s">
        <v>192</v>
      </c>
      <c r="D200" s="262" t="s">
        <v>265</v>
      </c>
      <c r="E200" s="262" t="s">
        <v>266</v>
      </c>
      <c r="F200" s="262" t="s">
        <v>331</v>
      </c>
      <c r="G200" s="262" t="s">
        <v>5</v>
      </c>
      <c r="H200" s="262" t="s">
        <v>220</v>
      </c>
      <c r="I200" s="281">
        <v>400</v>
      </c>
      <c r="J200" s="282" t="s">
        <v>180</v>
      </c>
      <c r="K200" s="246">
        <v>0.6</v>
      </c>
      <c r="L200" s="283" t="s">
        <v>166</v>
      </c>
      <c r="M200" s="246" t="s">
        <v>166</v>
      </c>
      <c r="N200" s="282" t="s">
        <v>326</v>
      </c>
      <c r="O200" s="246">
        <v>1</v>
      </c>
      <c r="P200" s="191" t="s">
        <v>327</v>
      </c>
      <c r="Q200" s="20">
        <v>1</v>
      </c>
      <c r="R200" s="131" t="s">
        <v>41</v>
      </c>
      <c r="S200" s="22" t="s">
        <v>182</v>
      </c>
      <c r="T200" s="23" t="s">
        <v>153</v>
      </c>
      <c r="U200" s="23" t="s">
        <v>145</v>
      </c>
      <c r="V200" s="24">
        <v>0.3</v>
      </c>
      <c r="W200" s="23" t="s">
        <v>152</v>
      </c>
      <c r="X200" s="23" t="s">
        <v>147</v>
      </c>
      <c r="Y200" s="23" t="s">
        <v>148</v>
      </c>
      <c r="Z200" s="23"/>
      <c r="AA200" s="23"/>
      <c r="AB200" s="23"/>
      <c r="AC200" s="23"/>
      <c r="AD200" s="26">
        <v>0.42</v>
      </c>
      <c r="AE200" s="27" t="s">
        <v>180</v>
      </c>
      <c r="AF200" s="28">
        <v>0.42</v>
      </c>
      <c r="AG200" s="27" t="s">
        <v>326</v>
      </c>
      <c r="AH200" s="28">
        <v>1</v>
      </c>
      <c r="AI200" s="29" t="s">
        <v>327</v>
      </c>
      <c r="AJ200" s="30" t="s">
        <v>156</v>
      </c>
      <c r="AK200" s="31" t="s">
        <v>267</v>
      </c>
      <c r="AL200" s="31" t="s">
        <v>268</v>
      </c>
      <c r="AM200" s="68" t="s">
        <v>507</v>
      </c>
    </row>
    <row r="201" spans="1:39" ht="409.5" customHeight="1" x14ac:dyDescent="0.25">
      <c r="A201" s="195"/>
      <c r="B201" s="272"/>
      <c r="C201" s="204"/>
      <c r="D201" s="204"/>
      <c r="E201" s="204"/>
      <c r="F201" s="204"/>
      <c r="G201" s="204"/>
      <c r="H201" s="204"/>
      <c r="I201" s="277"/>
      <c r="J201" s="267"/>
      <c r="K201" s="219"/>
      <c r="L201" s="264"/>
      <c r="M201" s="219"/>
      <c r="N201" s="267"/>
      <c r="O201" s="219"/>
      <c r="P201" s="192"/>
      <c r="Q201" s="33">
        <v>2</v>
      </c>
      <c r="R201" s="132" t="s">
        <v>42</v>
      </c>
      <c r="S201" s="35" t="s">
        <v>182</v>
      </c>
      <c r="T201" s="36" t="s">
        <v>153</v>
      </c>
      <c r="U201" s="36" t="s">
        <v>145</v>
      </c>
      <c r="V201" s="37" t="s">
        <v>183</v>
      </c>
      <c r="W201" s="36" t="s">
        <v>152</v>
      </c>
      <c r="X201" s="36" t="s">
        <v>147</v>
      </c>
      <c r="Y201" s="36" t="s">
        <v>148</v>
      </c>
      <c r="Z201" s="36"/>
      <c r="AA201" s="36"/>
      <c r="AB201" s="36"/>
      <c r="AC201" s="36"/>
      <c r="AD201" s="39">
        <v>0</v>
      </c>
      <c r="AE201" s="40" t="s">
        <v>232</v>
      </c>
      <c r="AF201" s="41">
        <v>0</v>
      </c>
      <c r="AG201" s="40" t="s">
        <v>316</v>
      </c>
      <c r="AH201" s="41">
        <v>0</v>
      </c>
      <c r="AI201" s="42" t="s">
        <v>328</v>
      </c>
      <c r="AJ201" s="43" t="s">
        <v>156</v>
      </c>
      <c r="AK201" s="44" t="s">
        <v>269</v>
      </c>
      <c r="AL201" s="44" t="s">
        <v>270</v>
      </c>
      <c r="AM201" s="48" t="s">
        <v>507</v>
      </c>
    </row>
    <row r="202" spans="1:39" ht="338.25" customHeight="1" x14ac:dyDescent="0.25">
      <c r="A202" s="195"/>
      <c r="B202" s="272"/>
      <c r="C202" s="204"/>
      <c r="D202" s="204"/>
      <c r="E202" s="204"/>
      <c r="F202" s="204"/>
      <c r="G202" s="204"/>
      <c r="H202" s="204"/>
      <c r="I202" s="277"/>
      <c r="J202" s="267"/>
      <c r="K202" s="219"/>
      <c r="L202" s="264"/>
      <c r="M202" s="219">
        <v>0</v>
      </c>
      <c r="N202" s="267"/>
      <c r="O202" s="219"/>
      <c r="P202" s="192"/>
      <c r="Q202" s="33">
        <v>3</v>
      </c>
      <c r="R202" s="133" t="s">
        <v>544</v>
      </c>
      <c r="S202" s="35" t="s">
        <v>182</v>
      </c>
      <c r="T202" s="36" t="s">
        <v>153</v>
      </c>
      <c r="U202" s="36" t="s">
        <v>145</v>
      </c>
      <c r="V202" s="37" t="s">
        <v>183</v>
      </c>
      <c r="W202" s="36" t="s">
        <v>152</v>
      </c>
      <c r="X202" s="36" t="s">
        <v>147</v>
      </c>
      <c r="Y202" s="36" t="s">
        <v>148</v>
      </c>
      <c r="Z202" s="36"/>
      <c r="AA202" s="36"/>
      <c r="AB202" s="36"/>
      <c r="AC202" s="36"/>
      <c r="AD202" s="39">
        <v>0.29399999999999998</v>
      </c>
      <c r="AE202" s="40" t="s">
        <v>188</v>
      </c>
      <c r="AF202" s="41">
        <v>0.29399999999999998</v>
      </c>
      <c r="AG202" s="40" t="s">
        <v>326</v>
      </c>
      <c r="AH202" s="41">
        <v>1</v>
      </c>
      <c r="AI202" s="42" t="s">
        <v>327</v>
      </c>
      <c r="AJ202" s="43"/>
      <c r="AK202" s="44"/>
      <c r="AL202" s="44"/>
      <c r="AM202" s="45"/>
    </row>
    <row r="203" spans="1:39" ht="182.25" customHeight="1" x14ac:dyDescent="0.25">
      <c r="A203" s="195"/>
      <c r="B203" s="272"/>
      <c r="C203" s="204"/>
      <c r="D203" s="204"/>
      <c r="E203" s="204"/>
      <c r="F203" s="204"/>
      <c r="G203" s="204"/>
      <c r="H203" s="204"/>
      <c r="I203" s="277"/>
      <c r="J203" s="267"/>
      <c r="K203" s="219"/>
      <c r="L203" s="264"/>
      <c r="M203" s="219">
        <v>0</v>
      </c>
      <c r="N203" s="267"/>
      <c r="O203" s="219"/>
      <c r="P203" s="192"/>
      <c r="Q203" s="33">
        <v>4</v>
      </c>
      <c r="R203" s="44"/>
      <c r="S203" s="35"/>
      <c r="T203" s="36"/>
      <c r="U203" s="36"/>
      <c r="V203" s="37"/>
      <c r="W203" s="36"/>
      <c r="X203" s="36"/>
      <c r="Y203" s="36"/>
      <c r="Z203" s="36"/>
      <c r="AA203" s="36"/>
      <c r="AB203" s="36"/>
      <c r="AC203" s="36"/>
      <c r="AD203" s="39"/>
      <c r="AE203" s="40"/>
      <c r="AF203" s="41"/>
      <c r="AG203" s="40"/>
      <c r="AH203" s="41"/>
      <c r="AI203" s="42"/>
      <c r="AJ203" s="43"/>
      <c r="AK203" s="44"/>
      <c r="AL203" s="44"/>
      <c r="AM203" s="45"/>
    </row>
    <row r="204" spans="1:39" ht="83.25" customHeight="1" x14ac:dyDescent="0.25">
      <c r="A204" s="195"/>
      <c r="B204" s="272"/>
      <c r="C204" s="204"/>
      <c r="D204" s="204"/>
      <c r="E204" s="204"/>
      <c r="F204" s="204"/>
      <c r="G204" s="204"/>
      <c r="H204" s="204"/>
      <c r="I204" s="277"/>
      <c r="J204" s="267"/>
      <c r="K204" s="219"/>
      <c r="L204" s="264"/>
      <c r="M204" s="219">
        <v>0</v>
      </c>
      <c r="N204" s="267"/>
      <c r="O204" s="219"/>
      <c r="P204" s="192"/>
      <c r="Q204" s="33">
        <v>5</v>
      </c>
      <c r="R204" s="34"/>
      <c r="S204" s="35" t="s">
        <v>184</v>
      </c>
      <c r="T204" s="36"/>
      <c r="U204" s="36"/>
      <c r="V204" s="37" t="s">
        <v>184</v>
      </c>
      <c r="W204" s="36"/>
      <c r="X204" s="36"/>
      <c r="Y204" s="36"/>
      <c r="Z204" s="36"/>
      <c r="AA204" s="36"/>
      <c r="AB204" s="36"/>
      <c r="AC204" s="36"/>
      <c r="AD204" s="39" t="s">
        <v>184</v>
      </c>
      <c r="AE204" s="40" t="s">
        <v>184</v>
      </c>
      <c r="AF204" s="41" t="s">
        <v>184</v>
      </c>
      <c r="AG204" s="40" t="s">
        <v>184</v>
      </c>
      <c r="AH204" s="41" t="s">
        <v>184</v>
      </c>
      <c r="AI204" s="42" t="s">
        <v>184</v>
      </c>
      <c r="AJ204" s="43"/>
      <c r="AK204" s="44"/>
      <c r="AL204" s="44"/>
      <c r="AM204" s="45"/>
    </row>
    <row r="205" spans="1:39" ht="83.25" customHeight="1" x14ac:dyDescent="0.25">
      <c r="A205" s="195"/>
      <c r="B205" s="272"/>
      <c r="C205" s="204"/>
      <c r="D205" s="204"/>
      <c r="E205" s="204"/>
      <c r="F205" s="204"/>
      <c r="G205" s="204"/>
      <c r="H205" s="204"/>
      <c r="I205" s="277"/>
      <c r="J205" s="267"/>
      <c r="K205" s="219"/>
      <c r="L205" s="264"/>
      <c r="M205" s="219">
        <v>0</v>
      </c>
      <c r="N205" s="267"/>
      <c r="O205" s="219"/>
      <c r="P205" s="192"/>
      <c r="Q205" s="33">
        <v>6</v>
      </c>
      <c r="R205" s="34"/>
      <c r="S205" s="35" t="s">
        <v>184</v>
      </c>
      <c r="T205" s="36"/>
      <c r="U205" s="36"/>
      <c r="V205" s="37" t="s">
        <v>184</v>
      </c>
      <c r="W205" s="36"/>
      <c r="X205" s="36"/>
      <c r="Y205" s="36"/>
      <c r="Z205" s="36"/>
      <c r="AA205" s="36"/>
      <c r="AB205" s="36"/>
      <c r="AC205" s="36"/>
      <c r="AD205" s="39" t="s">
        <v>184</v>
      </c>
      <c r="AE205" s="40" t="s">
        <v>184</v>
      </c>
      <c r="AF205" s="41" t="s">
        <v>184</v>
      </c>
      <c r="AG205" s="40" t="s">
        <v>184</v>
      </c>
      <c r="AH205" s="41" t="s">
        <v>184</v>
      </c>
      <c r="AI205" s="42" t="s">
        <v>184</v>
      </c>
      <c r="AJ205" s="43"/>
      <c r="AK205" s="44"/>
      <c r="AL205" s="44"/>
      <c r="AM205" s="45"/>
    </row>
    <row r="206" spans="1:39" ht="288.75" customHeight="1" x14ac:dyDescent="0.25">
      <c r="A206" s="195"/>
      <c r="B206" s="271">
        <v>34</v>
      </c>
      <c r="C206" s="203" t="s">
        <v>192</v>
      </c>
      <c r="D206" s="203" t="s">
        <v>271</v>
      </c>
      <c r="E206" s="289" t="s">
        <v>272</v>
      </c>
      <c r="F206" s="203" t="s">
        <v>438</v>
      </c>
      <c r="G206" s="203" t="s">
        <v>15</v>
      </c>
      <c r="H206" s="203" t="s">
        <v>165</v>
      </c>
      <c r="I206" s="288">
        <v>400</v>
      </c>
      <c r="J206" s="266" t="s">
        <v>180</v>
      </c>
      <c r="K206" s="218">
        <v>0.6</v>
      </c>
      <c r="L206" s="263" t="s">
        <v>166</v>
      </c>
      <c r="M206" s="218" t="s">
        <v>166</v>
      </c>
      <c r="N206" s="266" t="s">
        <v>326</v>
      </c>
      <c r="O206" s="218">
        <v>1</v>
      </c>
      <c r="P206" s="269" t="s">
        <v>327</v>
      </c>
      <c r="Q206" s="33">
        <v>1</v>
      </c>
      <c r="R206" s="133" t="s">
        <v>43</v>
      </c>
      <c r="S206" s="35" t="s">
        <v>182</v>
      </c>
      <c r="T206" s="36" t="s">
        <v>144</v>
      </c>
      <c r="U206" s="36" t="s">
        <v>145</v>
      </c>
      <c r="V206" s="37" t="s">
        <v>186</v>
      </c>
      <c r="W206" s="36" t="s">
        <v>152</v>
      </c>
      <c r="X206" s="36" t="s">
        <v>147</v>
      </c>
      <c r="Y206" s="36" t="s">
        <v>148</v>
      </c>
      <c r="Z206" s="36"/>
      <c r="AA206" s="36"/>
      <c r="AB206" s="36"/>
      <c r="AC206" s="36"/>
      <c r="AD206" s="39">
        <v>0.36</v>
      </c>
      <c r="AE206" s="40" t="s">
        <v>188</v>
      </c>
      <c r="AF206" s="41">
        <v>0.36</v>
      </c>
      <c r="AG206" s="40" t="s">
        <v>326</v>
      </c>
      <c r="AH206" s="41">
        <v>1</v>
      </c>
      <c r="AI206" s="42" t="s">
        <v>327</v>
      </c>
      <c r="AJ206" s="43" t="s">
        <v>156</v>
      </c>
      <c r="AK206" s="133" t="s">
        <v>273</v>
      </c>
      <c r="AL206" s="44" t="s">
        <v>274</v>
      </c>
      <c r="AM206" s="48" t="s">
        <v>507</v>
      </c>
    </row>
    <row r="207" spans="1:39" ht="313.5" customHeight="1" x14ac:dyDescent="0.25">
      <c r="A207" s="195"/>
      <c r="B207" s="272"/>
      <c r="C207" s="204"/>
      <c r="D207" s="204"/>
      <c r="E207" s="204"/>
      <c r="F207" s="204"/>
      <c r="G207" s="204"/>
      <c r="H207" s="204"/>
      <c r="I207" s="277"/>
      <c r="J207" s="267"/>
      <c r="K207" s="219"/>
      <c r="L207" s="264"/>
      <c r="M207" s="219">
        <v>0</v>
      </c>
      <c r="N207" s="267"/>
      <c r="O207" s="219"/>
      <c r="P207" s="192"/>
      <c r="Q207" s="33">
        <v>2</v>
      </c>
      <c r="R207" s="34" t="s">
        <v>44</v>
      </c>
      <c r="S207" s="35" t="s">
        <v>182</v>
      </c>
      <c r="T207" s="36" t="s">
        <v>144</v>
      </c>
      <c r="U207" s="36" t="s">
        <v>145</v>
      </c>
      <c r="V207" s="37" t="s">
        <v>186</v>
      </c>
      <c r="W207" s="36" t="s">
        <v>152</v>
      </c>
      <c r="X207" s="36" t="s">
        <v>147</v>
      </c>
      <c r="Y207" s="36" t="s">
        <v>148</v>
      </c>
      <c r="Z207" s="36"/>
      <c r="AA207" s="36"/>
      <c r="AB207" s="36"/>
      <c r="AC207" s="36"/>
      <c r="AD207" s="39">
        <v>0.216</v>
      </c>
      <c r="AE207" s="40" t="s">
        <v>188</v>
      </c>
      <c r="AF207" s="41">
        <v>0.216</v>
      </c>
      <c r="AG207" s="40" t="s">
        <v>326</v>
      </c>
      <c r="AH207" s="41">
        <v>1</v>
      </c>
      <c r="AI207" s="42" t="s">
        <v>327</v>
      </c>
      <c r="AJ207" s="43" t="s">
        <v>156</v>
      </c>
      <c r="AK207" s="134" t="s">
        <v>275</v>
      </c>
      <c r="AL207" s="44" t="s">
        <v>274</v>
      </c>
      <c r="AM207" s="48" t="s">
        <v>545</v>
      </c>
    </row>
    <row r="208" spans="1:39" ht="63" customHeight="1" x14ac:dyDescent="0.25">
      <c r="A208" s="195"/>
      <c r="B208" s="272"/>
      <c r="C208" s="204"/>
      <c r="D208" s="204"/>
      <c r="E208" s="204"/>
      <c r="F208" s="204"/>
      <c r="G208" s="204"/>
      <c r="H208" s="204"/>
      <c r="I208" s="277"/>
      <c r="J208" s="267"/>
      <c r="K208" s="219"/>
      <c r="L208" s="264"/>
      <c r="M208" s="219">
        <v>0</v>
      </c>
      <c r="N208" s="267"/>
      <c r="O208" s="219"/>
      <c r="P208" s="192"/>
      <c r="Q208" s="33">
        <v>3</v>
      </c>
      <c r="R208" s="46"/>
      <c r="S208" s="35" t="s">
        <v>184</v>
      </c>
      <c r="T208" s="36"/>
      <c r="U208" s="36"/>
      <c r="V208" s="37" t="s">
        <v>184</v>
      </c>
      <c r="W208" s="36"/>
      <c r="X208" s="36"/>
      <c r="Y208" s="36"/>
      <c r="Z208" s="36"/>
      <c r="AA208" s="36"/>
      <c r="AB208" s="36"/>
      <c r="AC208" s="36"/>
      <c r="AD208" s="39" t="s">
        <v>184</v>
      </c>
      <c r="AE208" s="40" t="s">
        <v>184</v>
      </c>
      <c r="AF208" s="41" t="s">
        <v>184</v>
      </c>
      <c r="AG208" s="40" t="s">
        <v>184</v>
      </c>
      <c r="AH208" s="41" t="s">
        <v>184</v>
      </c>
      <c r="AI208" s="42" t="s">
        <v>184</v>
      </c>
      <c r="AJ208" s="43"/>
      <c r="AK208" s="44"/>
      <c r="AL208" s="44"/>
      <c r="AM208" s="45"/>
    </row>
    <row r="209" spans="1:39" ht="63" customHeight="1" x14ac:dyDescent="0.25">
      <c r="A209" s="195"/>
      <c r="B209" s="272"/>
      <c r="C209" s="204"/>
      <c r="D209" s="204"/>
      <c r="E209" s="204"/>
      <c r="F209" s="204"/>
      <c r="G209" s="204"/>
      <c r="H209" s="204"/>
      <c r="I209" s="277"/>
      <c r="J209" s="267"/>
      <c r="K209" s="219"/>
      <c r="L209" s="264"/>
      <c r="M209" s="219">
        <v>0</v>
      </c>
      <c r="N209" s="267"/>
      <c r="O209" s="219"/>
      <c r="P209" s="192"/>
      <c r="Q209" s="33">
        <v>4</v>
      </c>
      <c r="R209" s="34"/>
      <c r="S209" s="35" t="s">
        <v>184</v>
      </c>
      <c r="T209" s="36"/>
      <c r="U209" s="36"/>
      <c r="V209" s="37" t="s">
        <v>184</v>
      </c>
      <c r="W209" s="36"/>
      <c r="X209" s="36"/>
      <c r="Y209" s="36"/>
      <c r="Z209" s="36"/>
      <c r="AA209" s="36"/>
      <c r="AB209" s="36"/>
      <c r="AC209" s="36"/>
      <c r="AD209" s="39" t="s">
        <v>184</v>
      </c>
      <c r="AE209" s="40" t="s">
        <v>184</v>
      </c>
      <c r="AF209" s="41" t="s">
        <v>184</v>
      </c>
      <c r="AG209" s="40" t="s">
        <v>184</v>
      </c>
      <c r="AH209" s="41" t="s">
        <v>184</v>
      </c>
      <c r="AI209" s="42" t="s">
        <v>184</v>
      </c>
      <c r="AJ209" s="43"/>
      <c r="AK209" s="44"/>
      <c r="AL209" s="44"/>
      <c r="AM209" s="45"/>
    </row>
    <row r="210" spans="1:39" ht="63" customHeight="1" x14ac:dyDescent="0.25">
      <c r="A210" s="195"/>
      <c r="B210" s="272"/>
      <c r="C210" s="204"/>
      <c r="D210" s="204"/>
      <c r="E210" s="204"/>
      <c r="F210" s="204"/>
      <c r="G210" s="204"/>
      <c r="H210" s="204"/>
      <c r="I210" s="277"/>
      <c r="J210" s="267"/>
      <c r="K210" s="219"/>
      <c r="L210" s="264"/>
      <c r="M210" s="219">
        <v>0</v>
      </c>
      <c r="N210" s="267"/>
      <c r="O210" s="219"/>
      <c r="P210" s="192"/>
      <c r="Q210" s="33">
        <v>5</v>
      </c>
      <c r="R210" s="34"/>
      <c r="S210" s="35" t="s">
        <v>184</v>
      </c>
      <c r="T210" s="36"/>
      <c r="U210" s="36"/>
      <c r="V210" s="37" t="s">
        <v>184</v>
      </c>
      <c r="W210" s="36"/>
      <c r="X210" s="36"/>
      <c r="Y210" s="36"/>
      <c r="Z210" s="36"/>
      <c r="AA210" s="36"/>
      <c r="AB210" s="36"/>
      <c r="AC210" s="36"/>
      <c r="AD210" s="39" t="s">
        <v>184</v>
      </c>
      <c r="AE210" s="40" t="s">
        <v>184</v>
      </c>
      <c r="AF210" s="41" t="s">
        <v>184</v>
      </c>
      <c r="AG210" s="40" t="s">
        <v>184</v>
      </c>
      <c r="AH210" s="41" t="s">
        <v>184</v>
      </c>
      <c r="AI210" s="42" t="s">
        <v>184</v>
      </c>
      <c r="AJ210" s="43"/>
      <c r="AK210" s="44"/>
      <c r="AL210" s="44"/>
      <c r="AM210" s="45"/>
    </row>
    <row r="211" spans="1:39" ht="63" customHeight="1" thickBot="1" x14ac:dyDescent="0.3">
      <c r="A211" s="196"/>
      <c r="B211" s="273"/>
      <c r="C211" s="223"/>
      <c r="D211" s="223"/>
      <c r="E211" s="223"/>
      <c r="F211" s="223"/>
      <c r="G211" s="223"/>
      <c r="H211" s="223"/>
      <c r="I211" s="287"/>
      <c r="J211" s="274"/>
      <c r="K211" s="228"/>
      <c r="L211" s="275"/>
      <c r="M211" s="228">
        <v>0</v>
      </c>
      <c r="N211" s="274"/>
      <c r="O211" s="228"/>
      <c r="P211" s="193"/>
      <c r="Q211" s="50">
        <v>6</v>
      </c>
      <c r="R211" s="51"/>
      <c r="S211" s="52" t="s">
        <v>184</v>
      </c>
      <c r="T211" s="53"/>
      <c r="U211" s="53"/>
      <c r="V211" s="54" t="s">
        <v>184</v>
      </c>
      <c r="W211" s="53"/>
      <c r="X211" s="53"/>
      <c r="Y211" s="53"/>
      <c r="Z211" s="53"/>
      <c r="AA211" s="53"/>
      <c r="AB211" s="53"/>
      <c r="AC211" s="53"/>
      <c r="AD211" s="55" t="s">
        <v>184</v>
      </c>
      <c r="AE211" s="56" t="s">
        <v>184</v>
      </c>
      <c r="AF211" s="54" t="s">
        <v>184</v>
      </c>
      <c r="AG211" s="56" t="s">
        <v>184</v>
      </c>
      <c r="AH211" s="54" t="s">
        <v>184</v>
      </c>
      <c r="AI211" s="57" t="s">
        <v>184</v>
      </c>
      <c r="AJ211" s="53"/>
      <c r="AK211" s="58"/>
      <c r="AL211" s="58"/>
      <c r="AM211" s="59"/>
    </row>
    <row r="212" spans="1:39" ht="198" customHeight="1" x14ac:dyDescent="0.25">
      <c r="A212" s="194" t="s">
        <v>46</v>
      </c>
      <c r="B212" s="303">
        <v>35</v>
      </c>
      <c r="C212" s="262" t="s">
        <v>141</v>
      </c>
      <c r="D212" s="262" t="s">
        <v>542</v>
      </c>
      <c r="E212" s="262" t="s">
        <v>543</v>
      </c>
      <c r="F212" s="262" t="s">
        <v>546</v>
      </c>
      <c r="G212" s="262" t="s">
        <v>5</v>
      </c>
      <c r="H212" s="262" t="s">
        <v>220</v>
      </c>
      <c r="I212" s="262">
        <v>700</v>
      </c>
      <c r="J212" s="282" t="s">
        <v>214</v>
      </c>
      <c r="K212" s="246">
        <v>0.8</v>
      </c>
      <c r="L212" s="283" t="s">
        <v>166</v>
      </c>
      <c r="M212" s="246" t="s">
        <v>166</v>
      </c>
      <c r="N212" s="282" t="s">
        <v>326</v>
      </c>
      <c r="O212" s="246">
        <v>1</v>
      </c>
      <c r="P212" s="282" t="s">
        <v>327</v>
      </c>
      <c r="Q212" s="135">
        <v>1</v>
      </c>
      <c r="R212" s="136" t="s">
        <v>384</v>
      </c>
      <c r="S212" s="25" t="s">
        <v>110</v>
      </c>
      <c r="T212" s="25" t="s">
        <v>212</v>
      </c>
      <c r="U212" s="25" t="s">
        <v>145</v>
      </c>
      <c r="V212" s="137">
        <v>0.25</v>
      </c>
      <c r="W212" s="25" t="s">
        <v>152</v>
      </c>
      <c r="X212" s="25" t="s">
        <v>147</v>
      </c>
      <c r="Y212" s="25" t="s">
        <v>148</v>
      </c>
      <c r="Z212" s="25"/>
      <c r="AA212" s="25"/>
      <c r="AB212" s="25"/>
      <c r="AC212" s="25"/>
      <c r="AD212" s="138">
        <v>0.8</v>
      </c>
      <c r="AE212" s="27" t="s">
        <v>214</v>
      </c>
      <c r="AF212" s="139">
        <v>0.8</v>
      </c>
      <c r="AG212" s="27" t="s">
        <v>210</v>
      </c>
      <c r="AH212" s="139">
        <v>0.75</v>
      </c>
      <c r="AI212" s="47" t="s">
        <v>211</v>
      </c>
      <c r="AJ212" s="140" t="s">
        <v>156</v>
      </c>
      <c r="AK212" s="136"/>
      <c r="AL212" s="136"/>
      <c r="AM212" s="68"/>
    </row>
    <row r="213" spans="1:39" ht="134.25" customHeight="1" x14ac:dyDescent="0.25">
      <c r="A213" s="195"/>
      <c r="B213" s="300"/>
      <c r="C213" s="204"/>
      <c r="D213" s="204"/>
      <c r="E213" s="204"/>
      <c r="F213" s="204"/>
      <c r="G213" s="204"/>
      <c r="H213" s="204"/>
      <c r="I213" s="204"/>
      <c r="J213" s="267"/>
      <c r="K213" s="219"/>
      <c r="L213" s="264"/>
      <c r="M213" s="219">
        <v>0</v>
      </c>
      <c r="N213" s="267"/>
      <c r="O213" s="219"/>
      <c r="P213" s="267"/>
      <c r="Q213" s="141">
        <v>2</v>
      </c>
      <c r="R213" s="142" t="s">
        <v>47</v>
      </c>
      <c r="S213" s="38" t="s">
        <v>182</v>
      </c>
      <c r="T213" s="38" t="s">
        <v>144</v>
      </c>
      <c r="U213" s="38" t="s">
        <v>145</v>
      </c>
      <c r="V213" s="143" t="s">
        <v>186</v>
      </c>
      <c r="W213" s="38" t="s">
        <v>146</v>
      </c>
      <c r="X213" s="38" t="s">
        <v>147</v>
      </c>
      <c r="Y213" s="38" t="s">
        <v>148</v>
      </c>
      <c r="Z213" s="38"/>
      <c r="AA213" s="38"/>
      <c r="AB213" s="38"/>
      <c r="AC213" s="38"/>
      <c r="AD213" s="144">
        <v>0.48</v>
      </c>
      <c r="AE213" s="40" t="s">
        <v>180</v>
      </c>
      <c r="AF213" s="145">
        <v>0.48</v>
      </c>
      <c r="AG213" s="40" t="s">
        <v>210</v>
      </c>
      <c r="AH213" s="145">
        <v>0.75</v>
      </c>
      <c r="AI213" s="47" t="s">
        <v>211</v>
      </c>
      <c r="AJ213" s="146" t="s">
        <v>156</v>
      </c>
      <c r="AK213" s="147"/>
      <c r="AL213" s="148"/>
      <c r="AM213" s="48"/>
    </row>
    <row r="214" spans="1:39" ht="141.75" customHeight="1" x14ac:dyDescent="0.25">
      <c r="A214" s="195"/>
      <c r="B214" s="300"/>
      <c r="C214" s="204"/>
      <c r="D214" s="204"/>
      <c r="E214" s="204"/>
      <c r="F214" s="204"/>
      <c r="G214" s="204"/>
      <c r="H214" s="204"/>
      <c r="I214" s="204"/>
      <c r="J214" s="267"/>
      <c r="K214" s="219"/>
      <c r="L214" s="264"/>
      <c r="M214" s="219">
        <v>0</v>
      </c>
      <c r="N214" s="267"/>
      <c r="O214" s="219"/>
      <c r="P214" s="267"/>
      <c r="Q214" s="141">
        <v>3</v>
      </c>
      <c r="R214" s="147" t="s">
        <v>48</v>
      </c>
      <c r="S214" s="38" t="s">
        <v>182</v>
      </c>
      <c r="T214" s="38" t="s">
        <v>144</v>
      </c>
      <c r="U214" s="38" t="s">
        <v>145</v>
      </c>
      <c r="V214" s="143" t="s">
        <v>186</v>
      </c>
      <c r="W214" s="38" t="s">
        <v>152</v>
      </c>
      <c r="X214" s="38" t="s">
        <v>147</v>
      </c>
      <c r="Y214" s="38" t="s">
        <v>148</v>
      </c>
      <c r="Z214" s="38"/>
      <c r="AA214" s="38"/>
      <c r="AB214" s="38"/>
      <c r="AC214" s="38"/>
      <c r="AD214" s="144">
        <v>0.28799999999999998</v>
      </c>
      <c r="AE214" s="40" t="s">
        <v>188</v>
      </c>
      <c r="AF214" s="41">
        <v>0.28799999999999998</v>
      </c>
      <c r="AG214" s="40" t="s">
        <v>210</v>
      </c>
      <c r="AH214" s="145">
        <v>0.75</v>
      </c>
      <c r="AI214" s="47" t="s">
        <v>211</v>
      </c>
      <c r="AJ214" s="146"/>
      <c r="AK214" s="44"/>
      <c r="AL214" s="44"/>
      <c r="AM214" s="45"/>
    </row>
    <row r="215" spans="1:39" ht="125.25" customHeight="1" x14ac:dyDescent="0.25">
      <c r="A215" s="195"/>
      <c r="B215" s="300"/>
      <c r="C215" s="204"/>
      <c r="D215" s="204"/>
      <c r="E215" s="204"/>
      <c r="F215" s="204"/>
      <c r="G215" s="204"/>
      <c r="H215" s="204"/>
      <c r="I215" s="204"/>
      <c r="J215" s="267"/>
      <c r="K215" s="219"/>
      <c r="L215" s="264"/>
      <c r="M215" s="219">
        <v>0</v>
      </c>
      <c r="N215" s="267"/>
      <c r="O215" s="219"/>
      <c r="P215" s="267"/>
      <c r="Q215" s="141">
        <v>4</v>
      </c>
      <c r="R215" s="147" t="s">
        <v>49</v>
      </c>
      <c r="S215" s="38" t="s">
        <v>182</v>
      </c>
      <c r="T215" s="38" t="s">
        <v>144</v>
      </c>
      <c r="U215" s="38" t="s">
        <v>145</v>
      </c>
      <c r="V215" s="143" t="s">
        <v>186</v>
      </c>
      <c r="W215" s="38" t="s">
        <v>146</v>
      </c>
      <c r="X215" s="38" t="s">
        <v>147</v>
      </c>
      <c r="Y215" s="38" t="s">
        <v>148</v>
      </c>
      <c r="Z215" s="38"/>
      <c r="AA215" s="38"/>
      <c r="AB215" s="38"/>
      <c r="AC215" s="38"/>
      <c r="AD215" s="144">
        <v>0.17279999999999998</v>
      </c>
      <c r="AE215" s="40" t="s">
        <v>232</v>
      </c>
      <c r="AF215" s="41">
        <v>0.17279999999999998</v>
      </c>
      <c r="AG215" s="40" t="s">
        <v>210</v>
      </c>
      <c r="AH215" s="145">
        <v>0.75</v>
      </c>
      <c r="AI215" s="47" t="s">
        <v>211</v>
      </c>
      <c r="AJ215" s="146"/>
      <c r="AK215" s="44"/>
      <c r="AL215" s="44"/>
      <c r="AM215" s="45"/>
    </row>
    <row r="216" spans="1:39" ht="69.75" customHeight="1" x14ac:dyDescent="0.25">
      <c r="A216" s="195"/>
      <c r="B216" s="300"/>
      <c r="C216" s="204"/>
      <c r="D216" s="204"/>
      <c r="E216" s="204"/>
      <c r="F216" s="204"/>
      <c r="G216" s="204"/>
      <c r="H216" s="204"/>
      <c r="I216" s="204"/>
      <c r="J216" s="267"/>
      <c r="K216" s="219"/>
      <c r="L216" s="264"/>
      <c r="M216" s="219">
        <v>0</v>
      </c>
      <c r="N216" s="267"/>
      <c r="O216" s="219"/>
      <c r="P216" s="267"/>
      <c r="Q216" s="141">
        <v>5</v>
      </c>
      <c r="R216" s="34"/>
      <c r="S216" s="35" t="s">
        <v>184</v>
      </c>
      <c r="T216" s="36"/>
      <c r="U216" s="36"/>
      <c r="V216" s="37" t="s">
        <v>184</v>
      </c>
      <c r="W216" s="36"/>
      <c r="X216" s="36"/>
      <c r="Y216" s="36"/>
      <c r="Z216" s="36"/>
      <c r="AA216" s="36"/>
      <c r="AB216" s="36"/>
      <c r="AC216" s="36"/>
      <c r="AD216" s="39" t="s">
        <v>184</v>
      </c>
      <c r="AE216" s="40" t="s">
        <v>184</v>
      </c>
      <c r="AF216" s="41" t="s">
        <v>184</v>
      </c>
      <c r="AG216" s="40" t="s">
        <v>184</v>
      </c>
      <c r="AH216" s="41" t="s">
        <v>184</v>
      </c>
      <c r="AI216" s="42" t="s">
        <v>184</v>
      </c>
      <c r="AJ216" s="43"/>
      <c r="AK216" s="44"/>
      <c r="AL216" s="44"/>
      <c r="AM216" s="45"/>
    </row>
    <row r="217" spans="1:39" ht="69.75" customHeight="1" x14ac:dyDescent="0.25">
      <c r="A217" s="195"/>
      <c r="B217" s="302"/>
      <c r="C217" s="205"/>
      <c r="D217" s="205"/>
      <c r="E217" s="205"/>
      <c r="F217" s="205"/>
      <c r="G217" s="205"/>
      <c r="H217" s="205"/>
      <c r="I217" s="205"/>
      <c r="J217" s="268"/>
      <c r="K217" s="220"/>
      <c r="L217" s="265"/>
      <c r="M217" s="220">
        <v>0</v>
      </c>
      <c r="N217" s="268"/>
      <c r="O217" s="220"/>
      <c r="P217" s="268"/>
      <c r="Q217" s="141">
        <v>6</v>
      </c>
      <c r="R217" s="34"/>
      <c r="S217" s="35" t="s">
        <v>184</v>
      </c>
      <c r="T217" s="36"/>
      <c r="U217" s="36"/>
      <c r="V217" s="37" t="s">
        <v>184</v>
      </c>
      <c r="W217" s="36"/>
      <c r="X217" s="36"/>
      <c r="Y217" s="36"/>
      <c r="Z217" s="36"/>
      <c r="AA217" s="36"/>
      <c r="AB217" s="36"/>
      <c r="AC217" s="36"/>
      <c r="AD217" s="39" t="s">
        <v>184</v>
      </c>
      <c r="AE217" s="40" t="s">
        <v>184</v>
      </c>
      <c r="AF217" s="41" t="s">
        <v>184</v>
      </c>
      <c r="AG217" s="40" t="s">
        <v>184</v>
      </c>
      <c r="AH217" s="41" t="s">
        <v>184</v>
      </c>
      <c r="AI217" s="42" t="s">
        <v>184</v>
      </c>
      <c r="AJ217" s="43"/>
      <c r="AK217" s="44"/>
      <c r="AL217" s="44"/>
      <c r="AM217" s="45"/>
    </row>
    <row r="218" spans="1:39" ht="151.5" customHeight="1" x14ac:dyDescent="0.25">
      <c r="A218" s="195"/>
      <c r="B218" s="299">
        <v>36</v>
      </c>
      <c r="C218" s="203" t="s">
        <v>141</v>
      </c>
      <c r="D218" s="203" t="s">
        <v>547</v>
      </c>
      <c r="E218" s="203" t="s">
        <v>548</v>
      </c>
      <c r="F218" s="203" t="s">
        <v>549</v>
      </c>
      <c r="G218" s="203" t="s">
        <v>15</v>
      </c>
      <c r="H218" s="203" t="s">
        <v>165</v>
      </c>
      <c r="I218" s="203">
        <v>700</v>
      </c>
      <c r="J218" s="266" t="s">
        <v>214</v>
      </c>
      <c r="K218" s="218">
        <v>0.8</v>
      </c>
      <c r="L218" s="263" t="s">
        <v>166</v>
      </c>
      <c r="M218" s="218" t="s">
        <v>166</v>
      </c>
      <c r="N218" s="266" t="s">
        <v>326</v>
      </c>
      <c r="O218" s="218">
        <v>1</v>
      </c>
      <c r="P218" s="295" t="s">
        <v>327</v>
      </c>
      <c r="Q218" s="141">
        <v>1</v>
      </c>
      <c r="R218" s="147" t="s">
        <v>550</v>
      </c>
      <c r="S218" s="38" t="s">
        <v>182</v>
      </c>
      <c r="T218" s="38" t="s">
        <v>144</v>
      </c>
      <c r="U218" s="38" t="s">
        <v>145</v>
      </c>
      <c r="V218" s="143" t="s">
        <v>186</v>
      </c>
      <c r="W218" s="38" t="s">
        <v>146</v>
      </c>
      <c r="X218" s="38" t="s">
        <v>147</v>
      </c>
      <c r="Y218" s="38" t="s">
        <v>148</v>
      </c>
      <c r="Z218" s="38"/>
      <c r="AA218" s="38"/>
      <c r="AB218" s="38"/>
      <c r="AC218" s="38"/>
      <c r="AD218" s="144">
        <v>0.48</v>
      </c>
      <c r="AE218" s="40" t="s">
        <v>180</v>
      </c>
      <c r="AF218" s="144">
        <v>0.48</v>
      </c>
      <c r="AG218" s="40" t="s">
        <v>326</v>
      </c>
      <c r="AH218" s="144">
        <v>1</v>
      </c>
      <c r="AI218" s="47" t="s">
        <v>327</v>
      </c>
      <c r="AJ218" s="146"/>
      <c r="AK218" s="147"/>
      <c r="AL218" s="147"/>
      <c r="AM218" s="48"/>
    </row>
    <row r="219" spans="1:39" ht="151.5" customHeight="1" x14ac:dyDescent="0.25">
      <c r="A219" s="195"/>
      <c r="B219" s="300"/>
      <c r="C219" s="204"/>
      <c r="D219" s="204"/>
      <c r="E219" s="204"/>
      <c r="F219" s="204"/>
      <c r="G219" s="204"/>
      <c r="H219" s="204"/>
      <c r="I219" s="204"/>
      <c r="J219" s="267"/>
      <c r="K219" s="219"/>
      <c r="L219" s="264"/>
      <c r="M219" s="219">
        <v>0</v>
      </c>
      <c r="N219" s="267"/>
      <c r="O219" s="219"/>
      <c r="P219" s="293"/>
      <c r="Q219" s="141">
        <v>2</v>
      </c>
      <c r="R219" s="147" t="s">
        <v>551</v>
      </c>
      <c r="S219" s="38" t="s">
        <v>182</v>
      </c>
      <c r="T219" s="38" t="s">
        <v>144</v>
      </c>
      <c r="U219" s="38" t="s">
        <v>145</v>
      </c>
      <c r="V219" s="143" t="s">
        <v>186</v>
      </c>
      <c r="W219" s="38" t="s">
        <v>152</v>
      </c>
      <c r="X219" s="38" t="s">
        <v>147</v>
      </c>
      <c r="Y219" s="36" t="s">
        <v>148</v>
      </c>
      <c r="Z219" s="38"/>
      <c r="AA219" s="38"/>
      <c r="AB219" s="38"/>
      <c r="AC219" s="38"/>
      <c r="AD219" s="144">
        <v>0.28799999999999998</v>
      </c>
      <c r="AE219" s="40" t="s">
        <v>188</v>
      </c>
      <c r="AF219" s="144">
        <v>0.28799999999999998</v>
      </c>
      <c r="AG219" s="40" t="s">
        <v>326</v>
      </c>
      <c r="AH219" s="144">
        <v>1</v>
      </c>
      <c r="AI219" s="47" t="s">
        <v>327</v>
      </c>
      <c r="AJ219" s="146"/>
      <c r="AK219" s="44"/>
      <c r="AL219" s="44"/>
      <c r="AM219" s="45"/>
    </row>
    <row r="220" spans="1:39" ht="151.5" customHeight="1" x14ac:dyDescent="0.25">
      <c r="A220" s="195"/>
      <c r="B220" s="300"/>
      <c r="C220" s="204"/>
      <c r="D220" s="204"/>
      <c r="E220" s="204"/>
      <c r="F220" s="204"/>
      <c r="G220" s="204"/>
      <c r="H220" s="204"/>
      <c r="I220" s="204"/>
      <c r="J220" s="267"/>
      <c r="K220" s="219"/>
      <c r="L220" s="264"/>
      <c r="M220" s="219">
        <v>0</v>
      </c>
      <c r="N220" s="267"/>
      <c r="O220" s="219"/>
      <c r="P220" s="293"/>
      <c r="Q220" s="141">
        <v>3</v>
      </c>
      <c r="R220" s="147" t="s">
        <v>552</v>
      </c>
      <c r="S220" s="38" t="s">
        <v>182</v>
      </c>
      <c r="T220" s="38" t="s">
        <v>144</v>
      </c>
      <c r="U220" s="38" t="s">
        <v>145</v>
      </c>
      <c r="V220" s="143" t="s">
        <v>186</v>
      </c>
      <c r="W220" s="38" t="s">
        <v>152</v>
      </c>
      <c r="X220" s="38" t="s">
        <v>147</v>
      </c>
      <c r="Y220" s="38" t="s">
        <v>148</v>
      </c>
      <c r="Z220" s="38"/>
      <c r="AA220" s="38"/>
      <c r="AB220" s="38"/>
      <c r="AC220" s="38"/>
      <c r="AD220" s="144">
        <v>0.17279999999999998</v>
      </c>
      <c r="AE220" s="40" t="s">
        <v>232</v>
      </c>
      <c r="AF220" s="144">
        <v>0.17279999999999998</v>
      </c>
      <c r="AG220" s="40" t="s">
        <v>326</v>
      </c>
      <c r="AH220" s="144">
        <v>1</v>
      </c>
      <c r="AI220" s="47" t="s">
        <v>327</v>
      </c>
      <c r="AJ220" s="146"/>
      <c r="AK220" s="44"/>
      <c r="AL220" s="44"/>
      <c r="AM220" s="45"/>
    </row>
    <row r="221" spans="1:39" ht="142.5" customHeight="1" x14ac:dyDescent="0.25">
      <c r="A221" s="195"/>
      <c r="B221" s="300"/>
      <c r="C221" s="204"/>
      <c r="D221" s="204"/>
      <c r="E221" s="204"/>
      <c r="F221" s="204"/>
      <c r="G221" s="204"/>
      <c r="H221" s="204"/>
      <c r="I221" s="204"/>
      <c r="J221" s="267"/>
      <c r="K221" s="219"/>
      <c r="L221" s="264"/>
      <c r="M221" s="219">
        <v>0</v>
      </c>
      <c r="N221" s="267"/>
      <c r="O221" s="219"/>
      <c r="P221" s="293"/>
      <c r="Q221" s="33">
        <v>4</v>
      </c>
      <c r="R221" s="34" t="s">
        <v>553</v>
      </c>
      <c r="S221" s="38" t="s">
        <v>182</v>
      </c>
      <c r="T221" s="36" t="s">
        <v>144</v>
      </c>
      <c r="U221" s="36" t="s">
        <v>145</v>
      </c>
      <c r="V221" s="37" t="s">
        <v>186</v>
      </c>
      <c r="W221" s="36" t="s">
        <v>152</v>
      </c>
      <c r="X221" s="36" t="s">
        <v>147</v>
      </c>
      <c r="Y221" s="36" t="s">
        <v>148</v>
      </c>
      <c r="Z221" s="36"/>
      <c r="AA221" s="36"/>
      <c r="AB221" s="36"/>
      <c r="AC221" s="36"/>
      <c r="AD221" s="39">
        <v>0.104</v>
      </c>
      <c r="AE221" s="40" t="s">
        <v>232</v>
      </c>
      <c r="AF221" s="41">
        <v>0.1</v>
      </c>
      <c r="AG221" s="40" t="s">
        <v>326</v>
      </c>
      <c r="AH221" s="41">
        <v>1</v>
      </c>
      <c r="AI221" s="42" t="s">
        <v>327</v>
      </c>
      <c r="AJ221" s="43"/>
      <c r="AK221" s="44"/>
      <c r="AL221" s="44"/>
      <c r="AM221" s="45"/>
    </row>
    <row r="222" spans="1:39" ht="53.25" customHeight="1" x14ac:dyDescent="0.25">
      <c r="A222" s="195"/>
      <c r="B222" s="300"/>
      <c r="C222" s="204"/>
      <c r="D222" s="204"/>
      <c r="E222" s="204"/>
      <c r="F222" s="204"/>
      <c r="G222" s="204"/>
      <c r="H222" s="204"/>
      <c r="I222" s="204"/>
      <c r="J222" s="267"/>
      <c r="K222" s="219"/>
      <c r="L222" s="264"/>
      <c r="M222" s="219">
        <v>0</v>
      </c>
      <c r="N222" s="267"/>
      <c r="O222" s="219"/>
      <c r="P222" s="293"/>
      <c r="Q222" s="33">
        <v>5</v>
      </c>
      <c r="R222" s="34"/>
      <c r="S222" s="35" t="s">
        <v>184</v>
      </c>
      <c r="T222" s="36"/>
      <c r="U222" s="36"/>
      <c r="V222" s="37" t="s">
        <v>184</v>
      </c>
      <c r="W222" s="36"/>
      <c r="X222" s="36"/>
      <c r="Y222" s="36"/>
      <c r="Z222" s="36"/>
      <c r="AA222" s="36"/>
      <c r="AB222" s="36"/>
      <c r="AC222" s="36"/>
      <c r="AD222" s="39" t="s">
        <v>184</v>
      </c>
      <c r="AE222" s="40" t="s">
        <v>184</v>
      </c>
      <c r="AF222" s="41" t="s">
        <v>184</v>
      </c>
      <c r="AG222" s="40" t="s">
        <v>184</v>
      </c>
      <c r="AH222" s="41" t="s">
        <v>184</v>
      </c>
      <c r="AI222" s="42" t="s">
        <v>184</v>
      </c>
      <c r="AJ222" s="43"/>
      <c r="AK222" s="44"/>
      <c r="AL222" s="44"/>
      <c r="AM222" s="45"/>
    </row>
    <row r="223" spans="1:39" ht="53.25" customHeight="1" x14ac:dyDescent="0.25">
      <c r="A223" s="195"/>
      <c r="B223" s="302"/>
      <c r="C223" s="205"/>
      <c r="D223" s="205"/>
      <c r="E223" s="205"/>
      <c r="F223" s="205"/>
      <c r="G223" s="205"/>
      <c r="H223" s="205"/>
      <c r="I223" s="205"/>
      <c r="J223" s="268"/>
      <c r="K223" s="220"/>
      <c r="L223" s="265"/>
      <c r="M223" s="220">
        <v>0</v>
      </c>
      <c r="N223" s="268"/>
      <c r="O223" s="220"/>
      <c r="P223" s="294"/>
      <c r="Q223" s="33">
        <v>6</v>
      </c>
      <c r="R223" s="34"/>
      <c r="S223" s="35" t="s">
        <v>184</v>
      </c>
      <c r="T223" s="36"/>
      <c r="U223" s="36"/>
      <c r="V223" s="37" t="s">
        <v>184</v>
      </c>
      <c r="W223" s="36"/>
      <c r="X223" s="36"/>
      <c r="Y223" s="36"/>
      <c r="Z223" s="36"/>
      <c r="AA223" s="36"/>
      <c r="AB223" s="36"/>
      <c r="AC223" s="36"/>
      <c r="AD223" s="39" t="s">
        <v>184</v>
      </c>
      <c r="AE223" s="40" t="s">
        <v>184</v>
      </c>
      <c r="AF223" s="41" t="s">
        <v>184</v>
      </c>
      <c r="AG223" s="40" t="s">
        <v>184</v>
      </c>
      <c r="AH223" s="41" t="s">
        <v>184</v>
      </c>
      <c r="AI223" s="42" t="s">
        <v>184</v>
      </c>
      <c r="AJ223" s="43"/>
      <c r="AK223" s="44"/>
      <c r="AL223" s="44"/>
      <c r="AM223" s="45"/>
    </row>
    <row r="224" spans="1:39" ht="151.5" customHeight="1" x14ac:dyDescent="0.25">
      <c r="A224" s="195"/>
      <c r="B224" s="299">
        <v>37</v>
      </c>
      <c r="C224" s="203" t="s">
        <v>192</v>
      </c>
      <c r="D224" s="203" t="s">
        <v>554</v>
      </c>
      <c r="E224" s="203" t="s">
        <v>277</v>
      </c>
      <c r="F224" s="203" t="s">
        <v>555</v>
      </c>
      <c r="G224" s="203" t="s">
        <v>15</v>
      </c>
      <c r="H224" s="203" t="s">
        <v>165</v>
      </c>
      <c r="I224" s="203">
        <v>800</v>
      </c>
      <c r="J224" s="266" t="s">
        <v>214</v>
      </c>
      <c r="K224" s="218">
        <v>0.8</v>
      </c>
      <c r="L224" s="263" t="s">
        <v>230</v>
      </c>
      <c r="M224" s="218" t="s">
        <v>230</v>
      </c>
      <c r="N224" s="266" t="s">
        <v>210</v>
      </c>
      <c r="O224" s="218">
        <v>0.8</v>
      </c>
      <c r="P224" s="295" t="s">
        <v>211</v>
      </c>
      <c r="Q224" s="141">
        <v>1</v>
      </c>
      <c r="R224" s="147" t="s">
        <v>556</v>
      </c>
      <c r="S224" s="38" t="s">
        <v>182</v>
      </c>
      <c r="T224" s="38" t="s">
        <v>144</v>
      </c>
      <c r="U224" s="38" t="s">
        <v>145</v>
      </c>
      <c r="V224" s="143" t="s">
        <v>186</v>
      </c>
      <c r="W224" s="38" t="s">
        <v>146</v>
      </c>
      <c r="X224" s="38" t="s">
        <v>147</v>
      </c>
      <c r="Y224" s="38" t="s">
        <v>148</v>
      </c>
      <c r="Z224" s="38"/>
      <c r="AA224" s="38"/>
      <c r="AB224" s="38"/>
      <c r="AC224" s="38"/>
      <c r="AD224" s="144">
        <v>0.48</v>
      </c>
      <c r="AE224" s="40" t="s">
        <v>180</v>
      </c>
      <c r="AF224" s="145">
        <v>0.48</v>
      </c>
      <c r="AG224" s="40" t="s">
        <v>210</v>
      </c>
      <c r="AH224" s="145">
        <v>0.8</v>
      </c>
      <c r="AI224" s="47" t="s">
        <v>211</v>
      </c>
      <c r="AJ224" s="146"/>
      <c r="AK224" s="149"/>
      <c r="AL224" s="142"/>
      <c r="AM224" s="48"/>
    </row>
    <row r="225" spans="1:39" ht="151.5" customHeight="1" x14ac:dyDescent="0.25">
      <c r="A225" s="195"/>
      <c r="B225" s="300"/>
      <c r="C225" s="204"/>
      <c r="D225" s="204"/>
      <c r="E225" s="204"/>
      <c r="F225" s="204"/>
      <c r="G225" s="204"/>
      <c r="H225" s="204"/>
      <c r="I225" s="204"/>
      <c r="J225" s="267"/>
      <c r="K225" s="219"/>
      <c r="L225" s="264"/>
      <c r="M225" s="219">
        <v>0</v>
      </c>
      <c r="N225" s="267"/>
      <c r="O225" s="219"/>
      <c r="P225" s="293"/>
      <c r="Q225" s="141">
        <v>2</v>
      </c>
      <c r="R225" s="147" t="s">
        <v>557</v>
      </c>
      <c r="S225" s="38" t="s">
        <v>182</v>
      </c>
      <c r="T225" s="38" t="s">
        <v>144</v>
      </c>
      <c r="U225" s="38" t="s">
        <v>145</v>
      </c>
      <c r="V225" s="143" t="s">
        <v>186</v>
      </c>
      <c r="W225" s="38" t="s">
        <v>152</v>
      </c>
      <c r="X225" s="38" t="s">
        <v>147</v>
      </c>
      <c r="Y225" s="38" t="s">
        <v>148</v>
      </c>
      <c r="Z225" s="38"/>
      <c r="AA225" s="38"/>
      <c r="AB225" s="38"/>
      <c r="AC225" s="38"/>
      <c r="AD225" s="144">
        <v>0.28799999999999998</v>
      </c>
      <c r="AE225" s="40" t="s">
        <v>188</v>
      </c>
      <c r="AF225" s="145">
        <v>0.28799999999999998</v>
      </c>
      <c r="AG225" s="40" t="s">
        <v>210</v>
      </c>
      <c r="AH225" s="145">
        <v>0.8</v>
      </c>
      <c r="AI225" s="47" t="s">
        <v>211</v>
      </c>
      <c r="AJ225" s="146"/>
      <c r="AK225" s="44"/>
      <c r="AL225" s="44"/>
      <c r="AM225" s="45"/>
    </row>
    <row r="226" spans="1:39" ht="151.5" customHeight="1" x14ac:dyDescent="0.25">
      <c r="A226" s="195"/>
      <c r="B226" s="300"/>
      <c r="C226" s="204"/>
      <c r="D226" s="204"/>
      <c r="E226" s="204"/>
      <c r="F226" s="204"/>
      <c r="G226" s="204"/>
      <c r="H226" s="204"/>
      <c r="I226" s="204"/>
      <c r="J226" s="267"/>
      <c r="K226" s="219"/>
      <c r="L226" s="264"/>
      <c r="M226" s="219">
        <v>0</v>
      </c>
      <c r="N226" s="267"/>
      <c r="O226" s="219"/>
      <c r="P226" s="293"/>
      <c r="Q226" s="141">
        <v>3</v>
      </c>
      <c r="R226" s="147" t="s">
        <v>558</v>
      </c>
      <c r="S226" s="38" t="s">
        <v>182</v>
      </c>
      <c r="T226" s="38" t="s">
        <v>144</v>
      </c>
      <c r="U226" s="38" t="s">
        <v>145</v>
      </c>
      <c r="V226" s="143" t="s">
        <v>186</v>
      </c>
      <c r="W226" s="38" t="s">
        <v>152</v>
      </c>
      <c r="X226" s="38" t="s">
        <v>147</v>
      </c>
      <c r="Y226" s="38" t="s">
        <v>148</v>
      </c>
      <c r="Z226" s="38"/>
      <c r="AA226" s="38"/>
      <c r="AB226" s="38"/>
      <c r="AC226" s="38"/>
      <c r="AD226" s="144">
        <v>0.17279999999999998</v>
      </c>
      <c r="AE226" s="40" t="s">
        <v>232</v>
      </c>
      <c r="AF226" s="145">
        <v>0.17279999999999998</v>
      </c>
      <c r="AG226" s="40" t="s">
        <v>210</v>
      </c>
      <c r="AH226" s="145">
        <v>0.8</v>
      </c>
      <c r="AI226" s="47" t="s">
        <v>211</v>
      </c>
      <c r="AJ226" s="146"/>
      <c r="AK226" s="44"/>
      <c r="AL226" s="44"/>
      <c r="AM226" s="45"/>
    </row>
    <row r="227" spans="1:39" ht="61.5" customHeight="1" x14ac:dyDescent="0.25">
      <c r="A227" s="195"/>
      <c r="B227" s="300"/>
      <c r="C227" s="204"/>
      <c r="D227" s="204"/>
      <c r="E227" s="204"/>
      <c r="F227" s="204"/>
      <c r="G227" s="204"/>
      <c r="H227" s="204"/>
      <c r="I227" s="204"/>
      <c r="J227" s="267"/>
      <c r="K227" s="219"/>
      <c r="L227" s="264"/>
      <c r="M227" s="219">
        <v>0</v>
      </c>
      <c r="N227" s="267"/>
      <c r="O227" s="219"/>
      <c r="P227" s="293"/>
      <c r="Q227" s="141">
        <v>4</v>
      </c>
      <c r="R227" s="34" t="s">
        <v>559</v>
      </c>
      <c r="S227" s="38" t="s">
        <v>182</v>
      </c>
      <c r="T227" s="36" t="s">
        <v>144</v>
      </c>
      <c r="U227" s="36" t="s">
        <v>145</v>
      </c>
      <c r="V227" s="37" t="s">
        <v>186</v>
      </c>
      <c r="W227" s="36" t="s">
        <v>146</v>
      </c>
      <c r="X227" s="36" t="s">
        <v>147</v>
      </c>
      <c r="Y227" s="36" t="s">
        <v>148</v>
      </c>
      <c r="Z227" s="36"/>
      <c r="AA227" s="36"/>
      <c r="AB227" s="36"/>
      <c r="AC227" s="36"/>
      <c r="AD227" s="39">
        <v>0.104</v>
      </c>
      <c r="AE227" s="40" t="s">
        <v>232</v>
      </c>
      <c r="AF227" s="41">
        <v>0.1</v>
      </c>
      <c r="AG227" s="40" t="s">
        <v>210</v>
      </c>
      <c r="AH227" s="145">
        <v>0.8</v>
      </c>
      <c r="AI227" s="47" t="s">
        <v>211</v>
      </c>
      <c r="AJ227" s="43"/>
      <c r="AK227" s="44"/>
      <c r="AL227" s="44"/>
      <c r="AM227" s="45"/>
    </row>
    <row r="228" spans="1:39" ht="61.5" customHeight="1" x14ac:dyDescent="0.25">
      <c r="A228" s="195"/>
      <c r="B228" s="300"/>
      <c r="C228" s="204"/>
      <c r="D228" s="204"/>
      <c r="E228" s="204"/>
      <c r="F228" s="204"/>
      <c r="G228" s="204"/>
      <c r="H228" s="204"/>
      <c r="I228" s="204"/>
      <c r="J228" s="267"/>
      <c r="K228" s="219"/>
      <c r="L228" s="264"/>
      <c r="M228" s="219">
        <v>0</v>
      </c>
      <c r="N228" s="267"/>
      <c r="O228" s="219"/>
      <c r="P228" s="293"/>
      <c r="Q228" s="33">
        <v>5</v>
      </c>
      <c r="R228" s="34" t="s">
        <v>560</v>
      </c>
      <c r="S228" s="38" t="s">
        <v>182</v>
      </c>
      <c r="T228" s="36" t="s">
        <v>144</v>
      </c>
      <c r="U228" s="36" t="s">
        <v>145</v>
      </c>
      <c r="V228" s="37" t="s">
        <v>186</v>
      </c>
      <c r="W228" s="36" t="s">
        <v>152</v>
      </c>
      <c r="X228" s="36" t="s">
        <v>147</v>
      </c>
      <c r="Y228" s="36" t="s">
        <v>148</v>
      </c>
      <c r="Z228" s="36"/>
      <c r="AA228" s="36"/>
      <c r="AB228" s="36"/>
      <c r="AC228" s="36"/>
      <c r="AD228" s="39">
        <v>6.2E-2</v>
      </c>
      <c r="AE228" s="40" t="s">
        <v>232</v>
      </c>
      <c r="AF228" s="41">
        <v>0.06</v>
      </c>
      <c r="AG228" s="40" t="s">
        <v>210</v>
      </c>
      <c r="AH228" s="145">
        <v>0.8</v>
      </c>
      <c r="AI228" s="47" t="s">
        <v>211</v>
      </c>
      <c r="AJ228" s="43"/>
      <c r="AK228" s="44"/>
      <c r="AL228" s="44"/>
      <c r="AM228" s="45"/>
    </row>
    <row r="229" spans="1:39" ht="61.5" customHeight="1" x14ac:dyDescent="0.25">
      <c r="A229" s="195"/>
      <c r="B229" s="302"/>
      <c r="C229" s="205"/>
      <c r="D229" s="205"/>
      <c r="E229" s="205"/>
      <c r="F229" s="205"/>
      <c r="G229" s="205"/>
      <c r="H229" s="205"/>
      <c r="I229" s="205"/>
      <c r="J229" s="268"/>
      <c r="K229" s="220"/>
      <c r="L229" s="265"/>
      <c r="M229" s="220">
        <v>0</v>
      </c>
      <c r="N229" s="268"/>
      <c r="O229" s="220"/>
      <c r="P229" s="294"/>
      <c r="Q229" s="33">
        <v>6</v>
      </c>
      <c r="R229" s="34" t="s">
        <v>561</v>
      </c>
      <c r="S229" s="38" t="s">
        <v>182</v>
      </c>
      <c r="T229" s="36" t="s">
        <v>144</v>
      </c>
      <c r="U229" s="36" t="s">
        <v>145</v>
      </c>
      <c r="V229" s="37" t="s">
        <v>186</v>
      </c>
      <c r="W229" s="36" t="s">
        <v>152</v>
      </c>
      <c r="X229" s="36" t="s">
        <v>147</v>
      </c>
      <c r="Y229" s="36" t="s">
        <v>148</v>
      </c>
      <c r="Z229" s="36"/>
      <c r="AA229" s="36"/>
      <c r="AB229" s="36"/>
      <c r="AC229" s="36"/>
      <c r="AD229" s="39">
        <v>3.6999999999999998E-2</v>
      </c>
      <c r="AE229" s="40" t="s">
        <v>232</v>
      </c>
      <c r="AF229" s="41">
        <v>0.04</v>
      </c>
      <c r="AG229" s="40" t="s">
        <v>210</v>
      </c>
      <c r="AH229" s="145">
        <v>0.8</v>
      </c>
      <c r="AI229" s="47" t="s">
        <v>211</v>
      </c>
      <c r="AJ229" s="43"/>
      <c r="AK229" s="44"/>
      <c r="AL229" s="44"/>
      <c r="AM229" s="45"/>
    </row>
    <row r="230" spans="1:39" ht="151.5" customHeight="1" x14ac:dyDescent="0.25">
      <c r="A230" s="195"/>
      <c r="B230" s="349">
        <v>38</v>
      </c>
      <c r="C230" s="350" t="s">
        <v>192</v>
      </c>
      <c r="D230" s="350" t="s">
        <v>563</v>
      </c>
      <c r="E230" s="350" t="s">
        <v>564</v>
      </c>
      <c r="F230" s="350" t="s">
        <v>562</v>
      </c>
      <c r="G230" s="350" t="s">
        <v>31</v>
      </c>
      <c r="H230" s="350" t="s">
        <v>220</v>
      </c>
      <c r="I230" s="350">
        <v>250</v>
      </c>
      <c r="J230" s="351" t="s">
        <v>214</v>
      </c>
      <c r="K230" s="352">
        <v>0.8</v>
      </c>
      <c r="L230" s="353" t="s">
        <v>166</v>
      </c>
      <c r="M230" s="352" t="s">
        <v>166</v>
      </c>
      <c r="N230" s="351" t="s">
        <v>210</v>
      </c>
      <c r="O230" s="352">
        <v>0.8</v>
      </c>
      <c r="P230" s="354" t="s">
        <v>211</v>
      </c>
      <c r="Q230" s="141">
        <v>1</v>
      </c>
      <c r="R230" s="355" t="s">
        <v>565</v>
      </c>
      <c r="S230" s="38" t="s">
        <v>110</v>
      </c>
      <c r="T230" s="38" t="s">
        <v>212</v>
      </c>
      <c r="U230" s="38" t="s">
        <v>145</v>
      </c>
      <c r="V230" s="143">
        <v>0.25</v>
      </c>
      <c r="W230" s="38"/>
      <c r="X230" s="38"/>
      <c r="Y230" s="38"/>
      <c r="Z230" s="38" t="s">
        <v>196</v>
      </c>
      <c r="AA230" s="38" t="s">
        <v>147</v>
      </c>
      <c r="AB230" s="38" t="s">
        <v>174</v>
      </c>
      <c r="AC230" s="38" t="s">
        <v>175</v>
      </c>
      <c r="AD230" s="144">
        <v>0.6</v>
      </c>
      <c r="AE230" s="40" t="s">
        <v>180</v>
      </c>
      <c r="AF230" s="144">
        <v>0.6</v>
      </c>
      <c r="AG230" s="40" t="s">
        <v>181</v>
      </c>
      <c r="AH230" s="144">
        <v>0.6</v>
      </c>
      <c r="AI230" s="40" t="s">
        <v>181</v>
      </c>
      <c r="AJ230" s="38" t="s">
        <v>149</v>
      </c>
      <c r="AK230" s="355"/>
      <c r="AL230" s="355"/>
      <c r="AM230" s="356"/>
    </row>
    <row r="231" spans="1:39" ht="151.5" customHeight="1" x14ac:dyDescent="0.25">
      <c r="A231" s="195"/>
      <c r="B231" s="349"/>
      <c r="C231" s="350"/>
      <c r="D231" s="350"/>
      <c r="E231" s="350"/>
      <c r="F231" s="350"/>
      <c r="G231" s="350"/>
      <c r="H231" s="350"/>
      <c r="I231" s="350"/>
      <c r="J231" s="351"/>
      <c r="K231" s="352"/>
      <c r="L231" s="353"/>
      <c r="M231" s="352">
        <v>0</v>
      </c>
      <c r="N231" s="351"/>
      <c r="O231" s="352"/>
      <c r="P231" s="354"/>
      <c r="Q231" s="141">
        <v>2</v>
      </c>
      <c r="R231" s="355" t="s">
        <v>566</v>
      </c>
      <c r="S231" s="38" t="s">
        <v>182</v>
      </c>
      <c r="T231" s="38" t="s">
        <v>144</v>
      </c>
      <c r="U231" s="38" t="s">
        <v>145</v>
      </c>
      <c r="V231" s="143" t="s">
        <v>186</v>
      </c>
      <c r="W231" s="38"/>
      <c r="X231" s="38"/>
      <c r="Y231" s="38"/>
      <c r="Z231" s="38" t="s">
        <v>196</v>
      </c>
      <c r="AA231" s="38" t="s">
        <v>147</v>
      </c>
      <c r="AB231" s="38" t="s">
        <v>174</v>
      </c>
      <c r="AC231" s="38" t="s">
        <v>175</v>
      </c>
      <c r="AD231" s="144">
        <v>0.36</v>
      </c>
      <c r="AE231" s="40" t="s">
        <v>188</v>
      </c>
      <c r="AF231" s="144">
        <v>0.36</v>
      </c>
      <c r="AG231" s="40" t="s">
        <v>181</v>
      </c>
      <c r="AH231" s="144">
        <v>0.6</v>
      </c>
      <c r="AI231" s="40" t="s">
        <v>181</v>
      </c>
      <c r="AJ231" s="38"/>
      <c r="AK231" s="44"/>
      <c r="AL231" s="44"/>
      <c r="AM231" s="357"/>
    </row>
    <row r="232" spans="1:39" ht="151.5" customHeight="1" x14ac:dyDescent="0.25">
      <c r="A232" s="195"/>
      <c r="B232" s="349"/>
      <c r="C232" s="350"/>
      <c r="D232" s="350"/>
      <c r="E232" s="350"/>
      <c r="F232" s="350"/>
      <c r="G232" s="350"/>
      <c r="H232" s="350"/>
      <c r="I232" s="350"/>
      <c r="J232" s="351"/>
      <c r="K232" s="352"/>
      <c r="L232" s="353"/>
      <c r="M232" s="352">
        <v>0</v>
      </c>
      <c r="N232" s="351"/>
      <c r="O232" s="352"/>
      <c r="P232" s="354"/>
      <c r="Q232" s="141">
        <v>3</v>
      </c>
      <c r="R232" s="355" t="s">
        <v>567</v>
      </c>
      <c r="S232" s="38" t="s">
        <v>182</v>
      </c>
      <c r="T232" s="38" t="s">
        <v>144</v>
      </c>
      <c r="U232" s="38" t="s">
        <v>145</v>
      </c>
      <c r="V232" s="143" t="s">
        <v>186</v>
      </c>
      <c r="W232" s="38"/>
      <c r="X232" s="38"/>
      <c r="Y232" s="38"/>
      <c r="Z232" s="38" t="s">
        <v>196</v>
      </c>
      <c r="AA232" s="38" t="s">
        <v>147</v>
      </c>
      <c r="AB232" s="38" t="s">
        <v>276</v>
      </c>
      <c r="AC232" s="38" t="s">
        <v>175</v>
      </c>
      <c r="AD232" s="144">
        <v>0.216</v>
      </c>
      <c r="AE232" s="40" t="s">
        <v>188</v>
      </c>
      <c r="AF232" s="144">
        <v>0.22</v>
      </c>
      <c r="AG232" s="40" t="s">
        <v>181</v>
      </c>
      <c r="AH232" s="144">
        <v>0.6</v>
      </c>
      <c r="AI232" s="40" t="s">
        <v>181</v>
      </c>
      <c r="AJ232" s="38"/>
      <c r="AK232" s="44"/>
      <c r="AL232" s="44"/>
      <c r="AM232" s="357"/>
    </row>
    <row r="233" spans="1:39" ht="84" customHeight="1" x14ac:dyDescent="0.25">
      <c r="A233" s="195"/>
      <c r="B233" s="349"/>
      <c r="C233" s="350"/>
      <c r="D233" s="350"/>
      <c r="E233" s="350"/>
      <c r="F233" s="350"/>
      <c r="G233" s="350"/>
      <c r="H233" s="350"/>
      <c r="I233" s="350"/>
      <c r="J233" s="351"/>
      <c r="K233" s="352"/>
      <c r="L233" s="353"/>
      <c r="M233" s="352">
        <v>0</v>
      </c>
      <c r="N233" s="351"/>
      <c r="O233" s="352"/>
      <c r="P233" s="354"/>
      <c r="Q233" s="33">
        <v>4</v>
      </c>
      <c r="R233" s="34" t="s">
        <v>568</v>
      </c>
      <c r="S233" s="35" t="s">
        <v>182</v>
      </c>
      <c r="T233" s="36" t="s">
        <v>144</v>
      </c>
      <c r="U233" s="36" t="s">
        <v>145</v>
      </c>
      <c r="V233" s="37" t="s">
        <v>186</v>
      </c>
      <c r="W233" s="36"/>
      <c r="X233" s="36"/>
      <c r="Y233" s="36"/>
      <c r="Z233" s="36" t="s">
        <v>196</v>
      </c>
      <c r="AA233" s="36" t="s">
        <v>147</v>
      </c>
      <c r="AB233" s="36" t="s">
        <v>276</v>
      </c>
      <c r="AC233" s="36" t="s">
        <v>175</v>
      </c>
      <c r="AD233" s="39">
        <v>0.12959999999999999</v>
      </c>
      <c r="AE233" s="40" t="s">
        <v>232</v>
      </c>
      <c r="AF233" s="37">
        <v>0.13</v>
      </c>
      <c r="AG233" s="40" t="s">
        <v>181</v>
      </c>
      <c r="AH233" s="37">
        <v>0.6</v>
      </c>
      <c r="AI233" s="42" t="s">
        <v>181</v>
      </c>
      <c r="AJ233" s="36"/>
      <c r="AK233" s="44"/>
      <c r="AL233" s="44"/>
      <c r="AM233" s="357"/>
    </row>
    <row r="234" spans="1:39" ht="84" customHeight="1" x14ac:dyDescent="0.25">
      <c r="A234" s="195"/>
      <c r="B234" s="349"/>
      <c r="C234" s="350"/>
      <c r="D234" s="350"/>
      <c r="E234" s="350"/>
      <c r="F234" s="350"/>
      <c r="G234" s="350"/>
      <c r="H234" s="350"/>
      <c r="I234" s="350"/>
      <c r="J234" s="351"/>
      <c r="K234" s="352"/>
      <c r="L234" s="353"/>
      <c r="M234" s="352">
        <v>0</v>
      </c>
      <c r="N234" s="351"/>
      <c r="O234" s="352"/>
      <c r="P234" s="354"/>
      <c r="Q234" s="33">
        <v>5</v>
      </c>
      <c r="R234" s="34"/>
      <c r="S234" s="35" t="s">
        <v>184</v>
      </c>
      <c r="T234" s="36"/>
      <c r="U234" s="36"/>
      <c r="V234" s="37" t="s">
        <v>184</v>
      </c>
      <c r="W234" s="36"/>
      <c r="X234" s="36"/>
      <c r="Y234" s="36"/>
      <c r="Z234" s="36"/>
      <c r="AA234" s="36"/>
      <c r="AB234" s="36"/>
      <c r="AC234" s="36"/>
      <c r="AD234" s="40" t="s">
        <v>184</v>
      </c>
      <c r="AE234" s="40" t="s">
        <v>184</v>
      </c>
      <c r="AF234" s="37" t="s">
        <v>184</v>
      </c>
      <c r="AG234" s="40" t="s">
        <v>184</v>
      </c>
      <c r="AH234" s="37" t="s">
        <v>184</v>
      </c>
      <c r="AI234" s="42" t="s">
        <v>184</v>
      </c>
      <c r="AJ234" s="36"/>
      <c r="AK234" s="44"/>
      <c r="AL234" s="44"/>
      <c r="AM234" s="357"/>
    </row>
    <row r="235" spans="1:39" ht="84" customHeight="1" x14ac:dyDescent="0.25">
      <c r="A235" s="195"/>
      <c r="B235" s="349"/>
      <c r="C235" s="350"/>
      <c r="D235" s="350"/>
      <c r="E235" s="350"/>
      <c r="F235" s="350"/>
      <c r="G235" s="350"/>
      <c r="H235" s="350"/>
      <c r="I235" s="350"/>
      <c r="J235" s="351"/>
      <c r="K235" s="352"/>
      <c r="L235" s="353"/>
      <c r="M235" s="352">
        <v>0</v>
      </c>
      <c r="N235" s="351"/>
      <c r="O235" s="352"/>
      <c r="P235" s="354"/>
      <c r="Q235" s="33">
        <v>6</v>
      </c>
      <c r="R235" s="34"/>
      <c r="S235" s="35" t="s">
        <v>184</v>
      </c>
      <c r="T235" s="36"/>
      <c r="U235" s="36"/>
      <c r="V235" s="37" t="s">
        <v>184</v>
      </c>
      <c r="W235" s="36"/>
      <c r="X235" s="36"/>
      <c r="Y235" s="36"/>
      <c r="Z235" s="36"/>
      <c r="AA235" s="36"/>
      <c r="AB235" s="36"/>
      <c r="AC235" s="36"/>
      <c r="AD235" s="39" t="s">
        <v>184</v>
      </c>
      <c r="AE235" s="40" t="s">
        <v>184</v>
      </c>
      <c r="AF235" s="37" t="s">
        <v>184</v>
      </c>
      <c r="AG235" s="40" t="s">
        <v>184</v>
      </c>
      <c r="AH235" s="37" t="s">
        <v>184</v>
      </c>
      <c r="AI235" s="42" t="s">
        <v>184</v>
      </c>
      <c r="AJ235" s="36"/>
      <c r="AK235" s="44"/>
      <c r="AL235" s="44"/>
      <c r="AM235" s="357"/>
    </row>
    <row r="236" spans="1:39" ht="151.5" customHeight="1" x14ac:dyDescent="0.25">
      <c r="A236" s="195"/>
      <c r="B236" s="300">
        <v>39</v>
      </c>
      <c r="C236" s="358" t="s">
        <v>141</v>
      </c>
      <c r="D236" s="358" t="s">
        <v>569</v>
      </c>
      <c r="E236" s="358" t="s">
        <v>571</v>
      </c>
      <c r="F236" s="358" t="s">
        <v>570</v>
      </c>
      <c r="G236" s="204" t="s">
        <v>31</v>
      </c>
      <c r="H236" s="204" t="s">
        <v>220</v>
      </c>
      <c r="I236" s="204">
        <v>700</v>
      </c>
      <c r="J236" s="267" t="s">
        <v>214</v>
      </c>
      <c r="K236" s="219">
        <v>0.8</v>
      </c>
      <c r="L236" s="360" t="s">
        <v>572</v>
      </c>
      <c r="M236" s="359" t="s">
        <v>572</v>
      </c>
      <c r="N236" s="361" t="s">
        <v>210</v>
      </c>
      <c r="O236" s="219">
        <v>0.8</v>
      </c>
      <c r="P236" s="354" t="s">
        <v>211</v>
      </c>
      <c r="Q236" s="183">
        <v>1</v>
      </c>
      <c r="R236" s="142" t="s">
        <v>573</v>
      </c>
      <c r="S236" s="345" t="s">
        <v>182</v>
      </c>
      <c r="T236" s="345" t="s">
        <v>144</v>
      </c>
      <c r="U236" s="345" t="s">
        <v>145</v>
      </c>
      <c r="V236" s="182" t="s">
        <v>186</v>
      </c>
      <c r="W236" s="345" t="s">
        <v>146</v>
      </c>
      <c r="X236" s="345" t="s">
        <v>147</v>
      </c>
      <c r="Y236" s="345" t="s">
        <v>148</v>
      </c>
      <c r="Z236" s="345"/>
      <c r="AA236" s="345"/>
      <c r="AB236" s="345"/>
      <c r="AC236" s="345"/>
      <c r="AD236" s="346">
        <v>0.48</v>
      </c>
      <c r="AE236" s="347" t="s">
        <v>180</v>
      </c>
      <c r="AF236" s="346">
        <v>0.48</v>
      </c>
      <c r="AG236" s="347" t="s">
        <v>210</v>
      </c>
      <c r="AH236" s="346">
        <v>0.8</v>
      </c>
      <c r="AI236" s="47" t="s">
        <v>211</v>
      </c>
      <c r="AJ236" s="345" t="s">
        <v>156</v>
      </c>
      <c r="AK236" s="142"/>
      <c r="AL236" s="142"/>
      <c r="AM236" s="348"/>
    </row>
    <row r="237" spans="1:39" ht="151.5" customHeight="1" x14ac:dyDescent="0.25">
      <c r="A237" s="195"/>
      <c r="B237" s="300"/>
      <c r="C237" s="204"/>
      <c r="D237" s="204"/>
      <c r="E237" s="204"/>
      <c r="F237" s="204"/>
      <c r="G237" s="204"/>
      <c r="H237" s="204"/>
      <c r="I237" s="204"/>
      <c r="J237" s="267"/>
      <c r="K237" s="219"/>
      <c r="L237" s="264"/>
      <c r="M237" s="219">
        <v>0</v>
      </c>
      <c r="N237" s="267"/>
      <c r="O237" s="219"/>
      <c r="P237" s="354"/>
      <c r="Q237" s="141">
        <v>2</v>
      </c>
      <c r="R237" s="142" t="s">
        <v>574</v>
      </c>
      <c r="S237" s="38" t="s">
        <v>182</v>
      </c>
      <c r="T237" s="38" t="s">
        <v>144</v>
      </c>
      <c r="U237" s="38" t="s">
        <v>145</v>
      </c>
      <c r="V237" s="143" t="s">
        <v>186</v>
      </c>
      <c r="W237" s="38" t="s">
        <v>152</v>
      </c>
      <c r="X237" s="38" t="s">
        <v>147</v>
      </c>
      <c r="Y237" s="38" t="s">
        <v>148</v>
      </c>
      <c r="Z237" s="38"/>
      <c r="AA237" s="38"/>
      <c r="AB237" s="38"/>
      <c r="AC237" s="38"/>
      <c r="AD237" s="144">
        <v>0.28799999999999998</v>
      </c>
      <c r="AE237" s="40" t="s">
        <v>188</v>
      </c>
      <c r="AF237" s="144">
        <v>0.28799999999999998</v>
      </c>
      <c r="AG237" s="40" t="s">
        <v>210</v>
      </c>
      <c r="AH237" s="144">
        <v>0.8</v>
      </c>
      <c r="AI237" s="47" t="s">
        <v>211</v>
      </c>
      <c r="AJ237" s="38" t="s">
        <v>156</v>
      </c>
      <c r="AK237" s="44"/>
      <c r="AL237" s="44"/>
      <c r="AM237" s="45"/>
    </row>
    <row r="238" spans="1:39" ht="151.5" customHeight="1" x14ac:dyDescent="0.25">
      <c r="A238" s="195"/>
      <c r="B238" s="300"/>
      <c r="C238" s="204"/>
      <c r="D238" s="204"/>
      <c r="E238" s="204"/>
      <c r="F238" s="204"/>
      <c r="G238" s="204"/>
      <c r="H238" s="204"/>
      <c r="I238" s="204"/>
      <c r="J238" s="267"/>
      <c r="K238" s="219"/>
      <c r="L238" s="264"/>
      <c r="M238" s="219">
        <v>0</v>
      </c>
      <c r="N238" s="267"/>
      <c r="O238" s="219"/>
      <c r="P238" s="354"/>
      <c r="Q238" s="141">
        <v>3</v>
      </c>
      <c r="R238" s="142" t="s">
        <v>575</v>
      </c>
      <c r="S238" s="38" t="s">
        <v>182</v>
      </c>
      <c r="T238" s="38" t="s">
        <v>144</v>
      </c>
      <c r="U238" s="38" t="s">
        <v>145</v>
      </c>
      <c r="V238" s="143" t="s">
        <v>186</v>
      </c>
      <c r="W238" s="38" t="s">
        <v>152</v>
      </c>
      <c r="X238" s="38" t="s">
        <v>147</v>
      </c>
      <c r="Y238" s="38" t="s">
        <v>148</v>
      </c>
      <c r="Z238" s="38"/>
      <c r="AA238" s="38"/>
      <c r="AB238" s="38"/>
      <c r="AC238" s="38"/>
      <c r="AD238" s="144">
        <v>0.17279999999999998</v>
      </c>
      <c r="AE238" s="40" t="s">
        <v>232</v>
      </c>
      <c r="AF238" s="144">
        <v>0.17279999999999998</v>
      </c>
      <c r="AG238" s="40" t="s">
        <v>210</v>
      </c>
      <c r="AH238" s="144">
        <v>0.8</v>
      </c>
      <c r="AI238" s="47" t="s">
        <v>211</v>
      </c>
      <c r="AJ238" s="38" t="s">
        <v>156</v>
      </c>
      <c r="AK238" s="44"/>
      <c r="AL238" s="44"/>
      <c r="AM238" s="45"/>
    </row>
    <row r="239" spans="1:39" ht="84" customHeight="1" x14ac:dyDescent="0.25">
      <c r="A239" s="195"/>
      <c r="B239" s="300"/>
      <c r="C239" s="204"/>
      <c r="D239" s="204"/>
      <c r="E239" s="204"/>
      <c r="F239" s="204"/>
      <c r="G239" s="204"/>
      <c r="H239" s="204"/>
      <c r="I239" s="204"/>
      <c r="J239" s="267"/>
      <c r="K239" s="219"/>
      <c r="L239" s="264"/>
      <c r="M239" s="219">
        <v>0</v>
      </c>
      <c r="N239" s="267"/>
      <c r="O239" s="219"/>
      <c r="P239" s="354"/>
      <c r="Q239" s="33">
        <v>4</v>
      </c>
      <c r="R239" s="34"/>
      <c r="S239" s="35" t="s">
        <v>184</v>
      </c>
      <c r="T239" s="36"/>
      <c r="U239" s="36"/>
      <c r="V239" s="37" t="s">
        <v>184</v>
      </c>
      <c r="W239" s="36"/>
      <c r="X239" s="36"/>
      <c r="Y239" s="36"/>
      <c r="Z239" s="36"/>
      <c r="AA239" s="36"/>
      <c r="AB239" s="36"/>
      <c r="AC239" s="36"/>
      <c r="AD239" s="39" t="s">
        <v>184</v>
      </c>
      <c r="AE239" s="40" t="s">
        <v>184</v>
      </c>
      <c r="AF239" s="41" t="s">
        <v>184</v>
      </c>
      <c r="AG239" s="40" t="s">
        <v>184</v>
      </c>
      <c r="AH239" s="41" t="s">
        <v>184</v>
      </c>
      <c r="AI239" s="42" t="s">
        <v>184</v>
      </c>
      <c r="AJ239" s="43"/>
      <c r="AK239" s="44"/>
      <c r="AL239" s="44"/>
      <c r="AM239" s="45"/>
    </row>
    <row r="240" spans="1:39" ht="84" customHeight="1" x14ac:dyDescent="0.25">
      <c r="A240" s="195"/>
      <c r="B240" s="300"/>
      <c r="C240" s="204"/>
      <c r="D240" s="204"/>
      <c r="E240" s="204"/>
      <c r="F240" s="204"/>
      <c r="G240" s="204"/>
      <c r="H240" s="204"/>
      <c r="I240" s="204"/>
      <c r="J240" s="267"/>
      <c r="K240" s="219"/>
      <c r="L240" s="264"/>
      <c r="M240" s="219">
        <v>0</v>
      </c>
      <c r="N240" s="267"/>
      <c r="O240" s="219"/>
      <c r="P240" s="354"/>
      <c r="Q240" s="33">
        <v>5</v>
      </c>
      <c r="R240" s="34"/>
      <c r="S240" s="35" t="s">
        <v>184</v>
      </c>
      <c r="T240" s="36"/>
      <c r="U240" s="36"/>
      <c r="V240" s="37" t="s">
        <v>184</v>
      </c>
      <c r="W240" s="36"/>
      <c r="X240" s="36"/>
      <c r="Y240" s="36"/>
      <c r="Z240" s="36"/>
      <c r="AA240" s="36"/>
      <c r="AB240" s="36"/>
      <c r="AC240" s="36"/>
      <c r="AD240" s="40" t="s">
        <v>184</v>
      </c>
      <c r="AE240" s="40" t="s">
        <v>184</v>
      </c>
      <c r="AF240" s="41" t="s">
        <v>184</v>
      </c>
      <c r="AG240" s="40" t="s">
        <v>184</v>
      </c>
      <c r="AH240" s="41" t="s">
        <v>184</v>
      </c>
      <c r="AI240" s="42" t="s">
        <v>184</v>
      </c>
      <c r="AJ240" s="43"/>
      <c r="AK240" s="44"/>
      <c r="AL240" s="44"/>
      <c r="AM240" s="45"/>
    </row>
    <row r="241" spans="1:39" ht="84" customHeight="1" thickBot="1" x14ac:dyDescent="0.3">
      <c r="A241" s="196"/>
      <c r="B241" s="301"/>
      <c r="C241" s="223"/>
      <c r="D241" s="223"/>
      <c r="E241" s="223"/>
      <c r="F241" s="223"/>
      <c r="G241" s="223"/>
      <c r="H241" s="223"/>
      <c r="I241" s="223"/>
      <c r="J241" s="274"/>
      <c r="K241" s="228"/>
      <c r="L241" s="275"/>
      <c r="M241" s="228">
        <v>0</v>
      </c>
      <c r="N241" s="274"/>
      <c r="O241" s="228"/>
      <c r="P241" s="354"/>
      <c r="Q241" s="50">
        <v>6</v>
      </c>
      <c r="R241" s="51"/>
      <c r="S241" s="52" t="s">
        <v>184</v>
      </c>
      <c r="T241" s="53"/>
      <c r="U241" s="53"/>
      <c r="V241" s="54" t="s">
        <v>184</v>
      </c>
      <c r="W241" s="53"/>
      <c r="X241" s="53"/>
      <c r="Y241" s="53"/>
      <c r="Z241" s="53"/>
      <c r="AA241" s="53"/>
      <c r="AB241" s="53"/>
      <c r="AC241" s="53"/>
      <c r="AD241" s="55" t="s">
        <v>184</v>
      </c>
      <c r="AE241" s="56" t="s">
        <v>184</v>
      </c>
      <c r="AF241" s="54" t="s">
        <v>184</v>
      </c>
      <c r="AG241" s="56" t="s">
        <v>184</v>
      </c>
      <c r="AH241" s="54" t="s">
        <v>184</v>
      </c>
      <c r="AI241" s="57" t="s">
        <v>184</v>
      </c>
      <c r="AJ241" s="53"/>
      <c r="AK241" s="58"/>
      <c r="AL241" s="58"/>
      <c r="AM241" s="59"/>
    </row>
    <row r="242" spans="1:39" ht="151.5" customHeight="1" x14ac:dyDescent="0.25">
      <c r="A242" s="194" t="s">
        <v>69</v>
      </c>
      <c r="B242" s="279">
        <v>40</v>
      </c>
      <c r="C242" s="262" t="s">
        <v>141</v>
      </c>
      <c r="D242" s="262" t="s">
        <v>278</v>
      </c>
      <c r="E242" s="262" t="s">
        <v>279</v>
      </c>
      <c r="F242" s="262" t="s">
        <v>67</v>
      </c>
      <c r="G242" s="296" t="s">
        <v>5</v>
      </c>
      <c r="H242" s="262" t="s">
        <v>220</v>
      </c>
      <c r="I242" s="281">
        <v>21000</v>
      </c>
      <c r="J242" s="282" t="s">
        <v>325</v>
      </c>
      <c r="K242" s="246">
        <v>1</v>
      </c>
      <c r="L242" s="283" t="s">
        <v>143</v>
      </c>
      <c r="M242" s="246" t="s">
        <v>143</v>
      </c>
      <c r="N242" s="282" t="s">
        <v>181</v>
      </c>
      <c r="O242" s="246">
        <v>0.6</v>
      </c>
      <c r="P242" s="292" t="s">
        <v>211</v>
      </c>
      <c r="Q242" s="20">
        <v>1</v>
      </c>
      <c r="R242" s="150" t="s">
        <v>70</v>
      </c>
      <c r="S242" s="22" t="s">
        <v>182</v>
      </c>
      <c r="T242" s="23" t="s">
        <v>144</v>
      </c>
      <c r="U242" s="23" t="s">
        <v>145</v>
      </c>
      <c r="V242" s="151"/>
      <c r="W242" s="23" t="s">
        <v>152</v>
      </c>
      <c r="X242" s="23" t="s">
        <v>147</v>
      </c>
      <c r="Y242" s="23" t="s">
        <v>148</v>
      </c>
      <c r="Z242" s="23"/>
      <c r="AA242" s="23"/>
      <c r="AB242" s="23"/>
      <c r="AC242" s="23"/>
      <c r="AD242" s="26">
        <v>0.6</v>
      </c>
      <c r="AE242" s="362" t="s">
        <v>180</v>
      </c>
      <c r="AF242" s="28">
        <v>0.6</v>
      </c>
      <c r="AG242" s="27" t="s">
        <v>181</v>
      </c>
      <c r="AH242" s="28">
        <v>0.6</v>
      </c>
      <c r="AI242" s="42" t="s">
        <v>181</v>
      </c>
      <c r="AJ242" s="30" t="s">
        <v>156</v>
      </c>
      <c r="AK242" s="136" t="s">
        <v>280</v>
      </c>
      <c r="AL242" s="31" t="s">
        <v>281</v>
      </c>
      <c r="AM242" s="68" t="s">
        <v>577</v>
      </c>
    </row>
    <row r="243" spans="1:39" ht="151.5" customHeight="1" x14ac:dyDescent="0.25">
      <c r="A243" s="195"/>
      <c r="B243" s="272"/>
      <c r="C243" s="204"/>
      <c r="D243" s="204"/>
      <c r="E243" s="204"/>
      <c r="F243" s="204"/>
      <c r="G243" s="297"/>
      <c r="H243" s="204"/>
      <c r="I243" s="277"/>
      <c r="J243" s="267"/>
      <c r="K243" s="219"/>
      <c r="L243" s="264"/>
      <c r="M243" s="219">
        <v>0</v>
      </c>
      <c r="N243" s="267"/>
      <c r="O243" s="219"/>
      <c r="P243" s="293"/>
      <c r="Q243" s="33">
        <v>2</v>
      </c>
      <c r="R243" s="34" t="s">
        <v>71</v>
      </c>
      <c r="S243" s="35" t="s">
        <v>182</v>
      </c>
      <c r="T243" s="36" t="s">
        <v>153</v>
      </c>
      <c r="U243" s="36" t="s">
        <v>145</v>
      </c>
      <c r="V243" s="37" t="s">
        <v>183</v>
      </c>
      <c r="W243" s="36" t="s">
        <v>152</v>
      </c>
      <c r="X243" s="36" t="s">
        <v>147</v>
      </c>
      <c r="Y243" s="36" t="s">
        <v>148</v>
      </c>
      <c r="Z243" s="36"/>
      <c r="AA243" s="36"/>
      <c r="AB243" s="36"/>
      <c r="AC243" s="36"/>
      <c r="AD243" s="39">
        <v>0.7</v>
      </c>
      <c r="AE243" s="363" t="s">
        <v>180</v>
      </c>
      <c r="AF243" s="41">
        <v>0.42</v>
      </c>
      <c r="AG243" s="40" t="s">
        <v>181</v>
      </c>
      <c r="AH243" s="41">
        <v>0.6</v>
      </c>
      <c r="AI243" s="42" t="s">
        <v>181</v>
      </c>
      <c r="AJ243" s="43" t="s">
        <v>149</v>
      </c>
      <c r="AK243" s="44"/>
      <c r="AL243" s="44"/>
      <c r="AM243" s="45"/>
    </row>
    <row r="244" spans="1:39" ht="151.5" customHeight="1" x14ac:dyDescent="0.25">
      <c r="A244" s="195"/>
      <c r="B244" s="272"/>
      <c r="C244" s="204"/>
      <c r="D244" s="204"/>
      <c r="E244" s="204"/>
      <c r="F244" s="204"/>
      <c r="G244" s="297"/>
      <c r="H244" s="204"/>
      <c r="I244" s="277"/>
      <c r="J244" s="267"/>
      <c r="K244" s="219"/>
      <c r="L244" s="264"/>
      <c r="M244" s="219">
        <v>0</v>
      </c>
      <c r="N244" s="267"/>
      <c r="O244" s="219"/>
      <c r="P244" s="293"/>
      <c r="Q244" s="33">
        <v>3</v>
      </c>
      <c r="R244" s="46" t="s">
        <v>72</v>
      </c>
      <c r="S244" s="35" t="s">
        <v>182</v>
      </c>
      <c r="T244" s="36" t="s">
        <v>153</v>
      </c>
      <c r="U244" s="36" t="s">
        <v>145</v>
      </c>
      <c r="V244" s="37" t="s">
        <v>183</v>
      </c>
      <c r="W244" s="36" t="s">
        <v>152</v>
      </c>
      <c r="X244" s="36" t="s">
        <v>147</v>
      </c>
      <c r="Y244" s="36" t="s">
        <v>148</v>
      </c>
      <c r="Z244" s="36"/>
      <c r="AA244" s="36"/>
      <c r="AB244" s="36"/>
      <c r="AC244" s="36"/>
      <c r="AD244" s="39">
        <v>0.49</v>
      </c>
      <c r="AE244" s="363" t="s">
        <v>188</v>
      </c>
      <c r="AF244" s="41">
        <v>0.28999999999999998</v>
      </c>
      <c r="AG244" s="40" t="s">
        <v>181</v>
      </c>
      <c r="AH244" s="41">
        <v>0.6</v>
      </c>
      <c r="AI244" s="42" t="s">
        <v>181</v>
      </c>
      <c r="AJ244" s="43" t="s">
        <v>149</v>
      </c>
      <c r="AK244" s="44"/>
      <c r="AL244" s="44"/>
      <c r="AM244" s="45"/>
    </row>
    <row r="245" spans="1:39" ht="151.5" customHeight="1" x14ac:dyDescent="0.25">
      <c r="A245" s="195"/>
      <c r="B245" s="272"/>
      <c r="C245" s="204"/>
      <c r="D245" s="204"/>
      <c r="E245" s="204"/>
      <c r="F245" s="204"/>
      <c r="G245" s="297"/>
      <c r="H245" s="204"/>
      <c r="I245" s="277"/>
      <c r="J245" s="267"/>
      <c r="K245" s="219"/>
      <c r="L245" s="264"/>
      <c r="M245" s="219">
        <v>0</v>
      </c>
      <c r="N245" s="267"/>
      <c r="O245" s="219"/>
      <c r="P245" s="293"/>
      <c r="Q245" s="33">
        <v>4</v>
      </c>
      <c r="R245" s="34" t="s">
        <v>576</v>
      </c>
      <c r="S245" s="35" t="s">
        <v>110</v>
      </c>
      <c r="T245" s="36" t="s">
        <v>212</v>
      </c>
      <c r="U245" s="36" t="s">
        <v>145</v>
      </c>
      <c r="V245" s="37" t="s">
        <v>213</v>
      </c>
      <c r="W245" s="36" t="s">
        <v>152</v>
      </c>
      <c r="X245" s="36" t="s">
        <v>147</v>
      </c>
      <c r="Y245" s="36" t="s">
        <v>148</v>
      </c>
      <c r="Z245" s="36"/>
      <c r="AA245" s="36"/>
      <c r="AB245" s="36"/>
      <c r="AC245" s="36"/>
      <c r="AD245" s="39">
        <v>0.49</v>
      </c>
      <c r="AE245" s="363" t="s">
        <v>188</v>
      </c>
      <c r="AF245" s="41">
        <v>0.28999999999999998</v>
      </c>
      <c r="AG245" s="40" t="s">
        <v>181</v>
      </c>
      <c r="AH245" s="41">
        <v>0.6</v>
      </c>
      <c r="AI245" s="42" t="s">
        <v>181</v>
      </c>
      <c r="AJ245" s="43" t="s">
        <v>149</v>
      </c>
      <c r="AK245" s="44"/>
      <c r="AL245" s="44"/>
      <c r="AM245" s="45"/>
    </row>
    <row r="246" spans="1:39" ht="63" customHeight="1" x14ac:dyDescent="0.25">
      <c r="A246" s="195"/>
      <c r="B246" s="272"/>
      <c r="C246" s="204"/>
      <c r="D246" s="204"/>
      <c r="E246" s="204"/>
      <c r="F246" s="204"/>
      <c r="G246" s="297"/>
      <c r="H246" s="204"/>
      <c r="I246" s="277"/>
      <c r="J246" s="267"/>
      <c r="K246" s="219"/>
      <c r="L246" s="264"/>
      <c r="M246" s="219">
        <v>0</v>
      </c>
      <c r="N246" s="267"/>
      <c r="O246" s="219"/>
      <c r="P246" s="293"/>
      <c r="Q246" s="33">
        <v>5</v>
      </c>
      <c r="R246" s="34"/>
      <c r="S246" s="35" t="s">
        <v>184</v>
      </c>
      <c r="T246" s="36"/>
      <c r="U246" s="36"/>
      <c r="V246" s="37" t="s">
        <v>184</v>
      </c>
      <c r="W246" s="36"/>
      <c r="X246" s="36"/>
      <c r="Y246" s="36"/>
      <c r="Z246" s="36"/>
      <c r="AA246" s="36"/>
      <c r="AB246" s="36"/>
      <c r="AC246" s="36"/>
      <c r="AD246" s="39" t="s">
        <v>184</v>
      </c>
      <c r="AE246" s="40" t="s">
        <v>184</v>
      </c>
      <c r="AF246" s="41" t="s">
        <v>184</v>
      </c>
      <c r="AG246" s="40" t="s">
        <v>184</v>
      </c>
      <c r="AH246" s="41" t="s">
        <v>184</v>
      </c>
      <c r="AI246" s="42" t="s">
        <v>184</v>
      </c>
      <c r="AJ246" s="43"/>
      <c r="AK246" s="44"/>
      <c r="AL246" s="44"/>
      <c r="AM246" s="45"/>
    </row>
    <row r="247" spans="1:39" ht="63" customHeight="1" x14ac:dyDescent="0.25">
      <c r="A247" s="195"/>
      <c r="B247" s="276"/>
      <c r="C247" s="205"/>
      <c r="D247" s="205"/>
      <c r="E247" s="205"/>
      <c r="F247" s="205"/>
      <c r="G247" s="298"/>
      <c r="H247" s="205"/>
      <c r="I247" s="278"/>
      <c r="J247" s="268"/>
      <c r="K247" s="220"/>
      <c r="L247" s="265"/>
      <c r="M247" s="220">
        <v>0</v>
      </c>
      <c r="N247" s="268"/>
      <c r="O247" s="220"/>
      <c r="P247" s="294"/>
      <c r="Q247" s="33">
        <v>6</v>
      </c>
      <c r="R247" s="34"/>
      <c r="S247" s="35" t="s">
        <v>184</v>
      </c>
      <c r="T247" s="36"/>
      <c r="U247" s="36"/>
      <c r="V247" s="37" t="s">
        <v>184</v>
      </c>
      <c r="W247" s="36"/>
      <c r="X247" s="36"/>
      <c r="Y247" s="36"/>
      <c r="Z247" s="36"/>
      <c r="AA247" s="36"/>
      <c r="AB247" s="36"/>
      <c r="AC247" s="36"/>
      <c r="AD247" s="39" t="s">
        <v>184</v>
      </c>
      <c r="AE247" s="40" t="s">
        <v>184</v>
      </c>
      <c r="AF247" s="41" t="s">
        <v>184</v>
      </c>
      <c r="AG247" s="40" t="s">
        <v>184</v>
      </c>
      <c r="AH247" s="41" t="s">
        <v>184</v>
      </c>
      <c r="AI247" s="42" t="s">
        <v>184</v>
      </c>
      <c r="AJ247" s="43"/>
      <c r="AK247" s="44"/>
      <c r="AL247" s="44"/>
      <c r="AM247" s="45"/>
    </row>
    <row r="248" spans="1:39" ht="151.5" customHeight="1" x14ac:dyDescent="0.25">
      <c r="A248" s="195"/>
      <c r="B248" s="271">
        <v>41</v>
      </c>
      <c r="C248" s="203" t="s">
        <v>141</v>
      </c>
      <c r="D248" s="203" t="s">
        <v>283</v>
      </c>
      <c r="E248" s="203" t="s">
        <v>385</v>
      </c>
      <c r="F248" s="203" t="s">
        <v>386</v>
      </c>
      <c r="G248" s="203" t="s">
        <v>5</v>
      </c>
      <c r="H248" s="203" t="s">
        <v>220</v>
      </c>
      <c r="I248" s="288">
        <v>50000</v>
      </c>
      <c r="J248" s="266" t="s">
        <v>325</v>
      </c>
      <c r="K248" s="218">
        <v>1</v>
      </c>
      <c r="L248" s="263" t="s">
        <v>143</v>
      </c>
      <c r="M248" s="218" t="s">
        <v>143</v>
      </c>
      <c r="N248" s="266" t="s">
        <v>181</v>
      </c>
      <c r="O248" s="218">
        <v>0.6</v>
      </c>
      <c r="P248" s="295" t="s">
        <v>211</v>
      </c>
      <c r="Q248" s="33">
        <v>1</v>
      </c>
      <c r="R248" s="34" t="s">
        <v>578</v>
      </c>
      <c r="S248" s="35" t="s">
        <v>182</v>
      </c>
      <c r="T248" s="36" t="s">
        <v>144</v>
      </c>
      <c r="U248" s="36" t="s">
        <v>145</v>
      </c>
      <c r="V248" s="37" t="s">
        <v>186</v>
      </c>
      <c r="W248" s="36" t="s">
        <v>152</v>
      </c>
      <c r="X248" s="36" t="s">
        <v>147</v>
      </c>
      <c r="Y248" s="36" t="s">
        <v>148</v>
      </c>
      <c r="Z248" s="36"/>
      <c r="AA248" s="36"/>
      <c r="AB248" s="36"/>
      <c r="AC248" s="36"/>
      <c r="AD248" s="39">
        <v>0.6</v>
      </c>
      <c r="AE248" s="40" t="s">
        <v>180</v>
      </c>
      <c r="AF248" s="41">
        <v>0.6</v>
      </c>
      <c r="AG248" s="40" t="s">
        <v>181</v>
      </c>
      <c r="AH248" s="41">
        <v>0.6</v>
      </c>
      <c r="AI248" s="42" t="s">
        <v>181</v>
      </c>
      <c r="AJ248" s="43" t="s">
        <v>156</v>
      </c>
      <c r="AK248" s="148" t="s">
        <v>284</v>
      </c>
      <c r="AL248" s="148" t="s">
        <v>285</v>
      </c>
      <c r="AM248" s="48" t="s">
        <v>577</v>
      </c>
    </row>
    <row r="249" spans="1:39" ht="91.5" customHeight="1" x14ac:dyDescent="0.25">
      <c r="A249" s="195"/>
      <c r="B249" s="272"/>
      <c r="C249" s="204"/>
      <c r="D249" s="204"/>
      <c r="E249" s="204"/>
      <c r="F249" s="204"/>
      <c r="G249" s="204"/>
      <c r="H249" s="204"/>
      <c r="I249" s="277"/>
      <c r="J249" s="267"/>
      <c r="K249" s="219"/>
      <c r="L249" s="264"/>
      <c r="M249" s="219">
        <v>0</v>
      </c>
      <c r="N249" s="267"/>
      <c r="O249" s="219"/>
      <c r="P249" s="293"/>
      <c r="Q249" s="33">
        <v>2</v>
      </c>
      <c r="R249" s="34"/>
      <c r="S249" s="35" t="s">
        <v>184</v>
      </c>
      <c r="T249" s="36"/>
      <c r="U249" s="36"/>
      <c r="V249" s="37" t="s">
        <v>184</v>
      </c>
      <c r="W249" s="36"/>
      <c r="X249" s="36"/>
      <c r="Y249" s="36"/>
      <c r="Z249" s="36"/>
      <c r="AA249" s="36"/>
      <c r="AB249" s="36"/>
      <c r="AC249" s="36"/>
      <c r="AD249" s="39" t="s">
        <v>184</v>
      </c>
      <c r="AE249" s="40" t="s">
        <v>184</v>
      </c>
      <c r="AF249" s="41" t="s">
        <v>184</v>
      </c>
      <c r="AG249" s="40" t="s">
        <v>184</v>
      </c>
      <c r="AH249" s="41" t="s">
        <v>184</v>
      </c>
      <c r="AI249" s="42" t="s">
        <v>184</v>
      </c>
      <c r="AJ249" s="43" t="s">
        <v>156</v>
      </c>
      <c r="AK249" s="148" t="s">
        <v>286</v>
      </c>
      <c r="AL249" s="148" t="s">
        <v>285</v>
      </c>
      <c r="AM249" s="48" t="s">
        <v>577</v>
      </c>
    </row>
    <row r="250" spans="1:39" ht="91.5" customHeight="1" x14ac:dyDescent="0.25">
      <c r="A250" s="195"/>
      <c r="B250" s="272"/>
      <c r="C250" s="204"/>
      <c r="D250" s="204"/>
      <c r="E250" s="204"/>
      <c r="F250" s="204"/>
      <c r="G250" s="204"/>
      <c r="H250" s="204"/>
      <c r="I250" s="277"/>
      <c r="J250" s="267"/>
      <c r="K250" s="219"/>
      <c r="L250" s="264"/>
      <c r="M250" s="219">
        <v>0</v>
      </c>
      <c r="N250" s="267"/>
      <c r="O250" s="219"/>
      <c r="P250" s="293"/>
      <c r="Q250" s="33">
        <v>3</v>
      </c>
      <c r="R250" s="46"/>
      <c r="S250" s="35" t="s">
        <v>184</v>
      </c>
      <c r="T250" s="36"/>
      <c r="U250" s="36"/>
      <c r="V250" s="37" t="s">
        <v>184</v>
      </c>
      <c r="W250" s="36"/>
      <c r="X250" s="36"/>
      <c r="Y250" s="36"/>
      <c r="Z250" s="36"/>
      <c r="AA250" s="36"/>
      <c r="AB250" s="36"/>
      <c r="AC250" s="36"/>
      <c r="AD250" s="39" t="s">
        <v>184</v>
      </c>
      <c r="AE250" s="40" t="s">
        <v>184</v>
      </c>
      <c r="AF250" s="41" t="s">
        <v>184</v>
      </c>
      <c r="AG250" s="40" t="s">
        <v>184</v>
      </c>
      <c r="AH250" s="41" t="s">
        <v>184</v>
      </c>
      <c r="AI250" s="42" t="s">
        <v>184</v>
      </c>
      <c r="AJ250" s="43"/>
      <c r="AK250" s="44"/>
      <c r="AL250" s="44"/>
      <c r="AM250" s="45"/>
    </row>
    <row r="251" spans="1:39" ht="91.5" customHeight="1" x14ac:dyDescent="0.25">
      <c r="A251" s="195"/>
      <c r="B251" s="272"/>
      <c r="C251" s="204"/>
      <c r="D251" s="204"/>
      <c r="E251" s="204"/>
      <c r="F251" s="204"/>
      <c r="G251" s="204"/>
      <c r="H251" s="204"/>
      <c r="I251" s="277"/>
      <c r="J251" s="267"/>
      <c r="K251" s="219"/>
      <c r="L251" s="264"/>
      <c r="M251" s="219">
        <v>0</v>
      </c>
      <c r="N251" s="267"/>
      <c r="O251" s="219"/>
      <c r="P251" s="293"/>
      <c r="Q251" s="33">
        <v>4</v>
      </c>
      <c r="R251" s="34"/>
      <c r="S251" s="35" t="s">
        <v>184</v>
      </c>
      <c r="T251" s="36"/>
      <c r="U251" s="36"/>
      <c r="V251" s="37" t="s">
        <v>184</v>
      </c>
      <c r="W251" s="36"/>
      <c r="X251" s="36"/>
      <c r="Y251" s="36"/>
      <c r="Z251" s="36"/>
      <c r="AA251" s="36"/>
      <c r="AB251" s="36"/>
      <c r="AC251" s="36"/>
      <c r="AD251" s="39" t="s">
        <v>184</v>
      </c>
      <c r="AE251" s="40" t="s">
        <v>184</v>
      </c>
      <c r="AF251" s="41" t="s">
        <v>184</v>
      </c>
      <c r="AG251" s="40" t="s">
        <v>184</v>
      </c>
      <c r="AH251" s="41" t="s">
        <v>184</v>
      </c>
      <c r="AI251" s="42" t="s">
        <v>184</v>
      </c>
      <c r="AJ251" s="43"/>
      <c r="AK251" s="44"/>
      <c r="AL251" s="44"/>
      <c r="AM251" s="45"/>
    </row>
    <row r="252" spans="1:39" ht="91.5" customHeight="1" x14ac:dyDescent="0.25">
      <c r="A252" s="195"/>
      <c r="B252" s="272"/>
      <c r="C252" s="204"/>
      <c r="D252" s="204"/>
      <c r="E252" s="204"/>
      <c r="F252" s="204"/>
      <c r="G252" s="204"/>
      <c r="H252" s="204"/>
      <c r="I252" s="277"/>
      <c r="J252" s="267"/>
      <c r="K252" s="219"/>
      <c r="L252" s="264"/>
      <c r="M252" s="219">
        <v>0</v>
      </c>
      <c r="N252" s="267"/>
      <c r="O252" s="219"/>
      <c r="P252" s="293"/>
      <c r="Q252" s="33">
        <v>5</v>
      </c>
      <c r="R252" s="34"/>
      <c r="S252" s="35" t="s">
        <v>184</v>
      </c>
      <c r="T252" s="36"/>
      <c r="U252" s="36"/>
      <c r="V252" s="37" t="s">
        <v>184</v>
      </c>
      <c r="W252" s="36"/>
      <c r="X252" s="36"/>
      <c r="Y252" s="36"/>
      <c r="Z252" s="36"/>
      <c r="AA252" s="36"/>
      <c r="AB252" s="36"/>
      <c r="AC252" s="36"/>
      <c r="AD252" s="39" t="s">
        <v>184</v>
      </c>
      <c r="AE252" s="40" t="s">
        <v>184</v>
      </c>
      <c r="AF252" s="41" t="s">
        <v>184</v>
      </c>
      <c r="AG252" s="40" t="s">
        <v>184</v>
      </c>
      <c r="AH252" s="41" t="s">
        <v>184</v>
      </c>
      <c r="AI252" s="42" t="s">
        <v>184</v>
      </c>
      <c r="AJ252" s="43"/>
      <c r="AK252" s="44"/>
      <c r="AL252" s="44"/>
      <c r="AM252" s="45"/>
    </row>
    <row r="253" spans="1:39" ht="91.5" customHeight="1" x14ac:dyDescent="0.25">
      <c r="A253" s="195"/>
      <c r="B253" s="276"/>
      <c r="C253" s="205"/>
      <c r="D253" s="205"/>
      <c r="E253" s="205"/>
      <c r="F253" s="205"/>
      <c r="G253" s="205"/>
      <c r="H253" s="205"/>
      <c r="I253" s="278"/>
      <c r="J253" s="268"/>
      <c r="K253" s="220"/>
      <c r="L253" s="265"/>
      <c r="M253" s="220">
        <v>0</v>
      </c>
      <c r="N253" s="268"/>
      <c r="O253" s="220"/>
      <c r="P253" s="294"/>
      <c r="Q253" s="33">
        <v>6</v>
      </c>
      <c r="R253" s="34"/>
      <c r="S253" s="35" t="s">
        <v>184</v>
      </c>
      <c r="T253" s="36"/>
      <c r="U253" s="36"/>
      <c r="V253" s="37" t="s">
        <v>184</v>
      </c>
      <c r="W253" s="36"/>
      <c r="X253" s="36"/>
      <c r="Y253" s="36"/>
      <c r="Z253" s="36"/>
      <c r="AA253" s="36"/>
      <c r="AB253" s="36"/>
      <c r="AC253" s="36"/>
      <c r="AD253" s="39" t="s">
        <v>184</v>
      </c>
      <c r="AE253" s="40" t="s">
        <v>184</v>
      </c>
      <c r="AF253" s="41" t="s">
        <v>184</v>
      </c>
      <c r="AG253" s="40" t="s">
        <v>184</v>
      </c>
      <c r="AH253" s="41" t="s">
        <v>184</v>
      </c>
      <c r="AI253" s="42" t="s">
        <v>184</v>
      </c>
      <c r="AJ253" s="43"/>
      <c r="AK253" s="44"/>
      <c r="AL253" s="44"/>
      <c r="AM253" s="45"/>
    </row>
    <row r="254" spans="1:39" ht="151.5" customHeight="1" x14ac:dyDescent="0.25">
      <c r="A254" s="195"/>
      <c r="B254" s="271">
        <v>42</v>
      </c>
      <c r="C254" s="203" t="s">
        <v>141</v>
      </c>
      <c r="D254" s="203" t="s">
        <v>387</v>
      </c>
      <c r="E254" s="203" t="s">
        <v>287</v>
      </c>
      <c r="F254" s="203" t="s">
        <v>68</v>
      </c>
      <c r="G254" s="203" t="s">
        <v>15</v>
      </c>
      <c r="H254" s="203" t="s">
        <v>165</v>
      </c>
      <c r="I254" s="288">
        <v>5000</v>
      </c>
      <c r="J254" s="266" t="s">
        <v>214</v>
      </c>
      <c r="K254" s="218">
        <v>0.8</v>
      </c>
      <c r="L254" s="263" t="s">
        <v>166</v>
      </c>
      <c r="M254" s="218" t="s">
        <v>166</v>
      </c>
      <c r="N254" s="266" t="s">
        <v>326</v>
      </c>
      <c r="O254" s="218">
        <v>1</v>
      </c>
      <c r="P254" s="269" t="s">
        <v>327</v>
      </c>
      <c r="Q254" s="33">
        <v>1</v>
      </c>
      <c r="R254" s="34" t="s">
        <v>579</v>
      </c>
      <c r="S254" s="35" t="s">
        <v>182</v>
      </c>
      <c r="T254" s="36" t="s">
        <v>144</v>
      </c>
      <c r="U254" s="36" t="s">
        <v>145</v>
      </c>
      <c r="V254" s="37" t="s">
        <v>186</v>
      </c>
      <c r="W254" s="36" t="s">
        <v>152</v>
      </c>
      <c r="X254" s="36" t="s">
        <v>147</v>
      </c>
      <c r="Y254" s="36" t="s">
        <v>148</v>
      </c>
      <c r="Z254" s="36"/>
      <c r="AA254" s="36"/>
      <c r="AB254" s="36"/>
      <c r="AC254" s="36"/>
      <c r="AD254" s="39">
        <v>0.48</v>
      </c>
      <c r="AE254" s="40" t="s">
        <v>180</v>
      </c>
      <c r="AF254" s="41">
        <v>0.48</v>
      </c>
      <c r="AG254" s="40" t="s">
        <v>326</v>
      </c>
      <c r="AH254" s="41">
        <v>1</v>
      </c>
      <c r="AI254" s="42" t="s">
        <v>327</v>
      </c>
      <c r="AJ254" s="43" t="s">
        <v>156</v>
      </c>
      <c r="AK254" s="148" t="s">
        <v>288</v>
      </c>
      <c r="AL254" s="44" t="s">
        <v>281</v>
      </c>
      <c r="AM254" s="48" t="s">
        <v>282</v>
      </c>
    </row>
    <row r="255" spans="1:39" ht="151.5" customHeight="1" x14ac:dyDescent="0.25">
      <c r="A255" s="195"/>
      <c r="B255" s="272"/>
      <c r="C255" s="204"/>
      <c r="D255" s="204"/>
      <c r="E255" s="204"/>
      <c r="F255" s="204"/>
      <c r="G255" s="204"/>
      <c r="H255" s="204"/>
      <c r="I255" s="277"/>
      <c r="J255" s="267"/>
      <c r="K255" s="219"/>
      <c r="L255" s="264"/>
      <c r="M255" s="219">
        <v>0</v>
      </c>
      <c r="N255" s="267"/>
      <c r="O255" s="219"/>
      <c r="P255" s="192"/>
      <c r="Q255" s="33">
        <v>2</v>
      </c>
      <c r="R255" s="34" t="s">
        <v>73</v>
      </c>
      <c r="S255" s="35" t="s">
        <v>182</v>
      </c>
      <c r="T255" s="36" t="s">
        <v>144</v>
      </c>
      <c r="U255" s="36" t="s">
        <v>145</v>
      </c>
      <c r="V255" s="37" t="s">
        <v>186</v>
      </c>
      <c r="W255" s="36" t="s">
        <v>152</v>
      </c>
      <c r="X255" s="36" t="s">
        <v>147</v>
      </c>
      <c r="Y255" s="36" t="s">
        <v>148</v>
      </c>
      <c r="Z255" s="36"/>
      <c r="AA255" s="36"/>
      <c r="AB255" s="36"/>
      <c r="AC255" s="36"/>
      <c r="AD255" s="152">
        <v>0.28799999999999998</v>
      </c>
      <c r="AE255" s="40" t="s">
        <v>188</v>
      </c>
      <c r="AF255" s="41">
        <v>0.28799999999999998</v>
      </c>
      <c r="AG255" s="40" t="s">
        <v>326</v>
      </c>
      <c r="AH255" s="41">
        <v>1</v>
      </c>
      <c r="AI255" s="42" t="s">
        <v>327</v>
      </c>
      <c r="AJ255" s="43" t="s">
        <v>149</v>
      </c>
      <c r="AK255" s="44"/>
      <c r="AL255" s="44"/>
      <c r="AM255" s="45"/>
    </row>
    <row r="256" spans="1:39" ht="151.5" customHeight="1" x14ac:dyDescent="0.25">
      <c r="A256" s="195"/>
      <c r="B256" s="272"/>
      <c r="C256" s="204"/>
      <c r="D256" s="204"/>
      <c r="E256" s="204"/>
      <c r="F256" s="204"/>
      <c r="G256" s="204"/>
      <c r="H256" s="204"/>
      <c r="I256" s="277"/>
      <c r="J256" s="267"/>
      <c r="K256" s="219"/>
      <c r="L256" s="264"/>
      <c r="M256" s="219">
        <v>0</v>
      </c>
      <c r="N256" s="267"/>
      <c r="O256" s="219"/>
      <c r="P256" s="192"/>
      <c r="Q256" s="33">
        <v>3</v>
      </c>
      <c r="R256" s="46" t="s">
        <v>74</v>
      </c>
      <c r="S256" s="35" t="s">
        <v>182</v>
      </c>
      <c r="T256" s="36" t="s">
        <v>144</v>
      </c>
      <c r="U256" s="36" t="s">
        <v>145</v>
      </c>
      <c r="V256" s="37" t="s">
        <v>186</v>
      </c>
      <c r="W256" s="36" t="s">
        <v>152</v>
      </c>
      <c r="X256" s="36" t="s">
        <v>147</v>
      </c>
      <c r="Y256" s="36" t="s">
        <v>148</v>
      </c>
      <c r="Z256" s="36"/>
      <c r="AA256" s="36"/>
      <c r="AB256" s="36"/>
      <c r="AC256" s="36"/>
      <c r="AD256" s="39">
        <v>0.17279999999999998</v>
      </c>
      <c r="AE256" s="40" t="s">
        <v>232</v>
      </c>
      <c r="AF256" s="41">
        <v>0.17279999999999998</v>
      </c>
      <c r="AG256" s="40" t="s">
        <v>326</v>
      </c>
      <c r="AH256" s="41">
        <v>1</v>
      </c>
      <c r="AI256" s="42" t="s">
        <v>327</v>
      </c>
      <c r="AJ256" s="43" t="s">
        <v>149</v>
      </c>
      <c r="AK256" s="44"/>
      <c r="AL256" s="44"/>
      <c r="AM256" s="45"/>
    </row>
    <row r="257" spans="1:39" ht="65.25" customHeight="1" x14ac:dyDescent="0.25">
      <c r="A257" s="195"/>
      <c r="B257" s="272"/>
      <c r="C257" s="204"/>
      <c r="D257" s="204"/>
      <c r="E257" s="204"/>
      <c r="F257" s="204"/>
      <c r="G257" s="204"/>
      <c r="H257" s="204"/>
      <c r="I257" s="277"/>
      <c r="J257" s="267"/>
      <c r="K257" s="219"/>
      <c r="L257" s="264"/>
      <c r="M257" s="219">
        <v>0</v>
      </c>
      <c r="N257" s="267"/>
      <c r="O257" s="219"/>
      <c r="P257" s="192"/>
      <c r="Q257" s="33">
        <v>4</v>
      </c>
      <c r="R257" s="34"/>
      <c r="S257" s="35" t="s">
        <v>184</v>
      </c>
      <c r="T257" s="36"/>
      <c r="U257" s="36"/>
      <c r="V257" s="37" t="s">
        <v>184</v>
      </c>
      <c r="W257" s="36"/>
      <c r="X257" s="36"/>
      <c r="Y257" s="36"/>
      <c r="Z257" s="36"/>
      <c r="AA257" s="36"/>
      <c r="AB257" s="36"/>
      <c r="AC257" s="36"/>
      <c r="AD257" s="39" t="s">
        <v>184</v>
      </c>
      <c r="AE257" s="40" t="s">
        <v>184</v>
      </c>
      <c r="AF257" s="41" t="s">
        <v>184</v>
      </c>
      <c r="AG257" s="40" t="s">
        <v>184</v>
      </c>
      <c r="AH257" s="41" t="s">
        <v>184</v>
      </c>
      <c r="AI257" s="42" t="s">
        <v>184</v>
      </c>
      <c r="AJ257" s="43"/>
      <c r="AK257" s="44"/>
      <c r="AL257" s="44"/>
      <c r="AM257" s="45"/>
    </row>
    <row r="258" spans="1:39" ht="65.25" customHeight="1" x14ac:dyDescent="0.25">
      <c r="A258" s="195"/>
      <c r="B258" s="272"/>
      <c r="C258" s="204"/>
      <c r="D258" s="204"/>
      <c r="E258" s="204"/>
      <c r="F258" s="204"/>
      <c r="G258" s="204"/>
      <c r="H258" s="204"/>
      <c r="I258" s="277"/>
      <c r="J258" s="267"/>
      <c r="K258" s="219"/>
      <c r="L258" s="264"/>
      <c r="M258" s="219">
        <v>0</v>
      </c>
      <c r="N258" s="267"/>
      <c r="O258" s="219"/>
      <c r="P258" s="192"/>
      <c r="Q258" s="33">
        <v>5</v>
      </c>
      <c r="R258" s="34"/>
      <c r="S258" s="35" t="s">
        <v>184</v>
      </c>
      <c r="T258" s="36"/>
      <c r="U258" s="36"/>
      <c r="V258" s="37" t="s">
        <v>184</v>
      </c>
      <c r="W258" s="36"/>
      <c r="X258" s="36"/>
      <c r="Y258" s="36"/>
      <c r="Z258" s="36"/>
      <c r="AA258" s="36"/>
      <c r="AB258" s="36"/>
      <c r="AC258" s="36"/>
      <c r="AD258" s="39" t="s">
        <v>184</v>
      </c>
      <c r="AE258" s="40" t="s">
        <v>184</v>
      </c>
      <c r="AF258" s="41" t="s">
        <v>184</v>
      </c>
      <c r="AG258" s="40" t="s">
        <v>184</v>
      </c>
      <c r="AH258" s="41" t="s">
        <v>184</v>
      </c>
      <c r="AI258" s="42" t="s">
        <v>184</v>
      </c>
      <c r="AJ258" s="43"/>
      <c r="AK258" s="44"/>
      <c r="AL258" s="44"/>
      <c r="AM258" s="45"/>
    </row>
    <row r="259" spans="1:39" ht="65.25" customHeight="1" thickBot="1" x14ac:dyDescent="0.3">
      <c r="A259" s="196"/>
      <c r="B259" s="273"/>
      <c r="C259" s="223"/>
      <c r="D259" s="223"/>
      <c r="E259" s="223"/>
      <c r="F259" s="223"/>
      <c r="G259" s="223"/>
      <c r="H259" s="223"/>
      <c r="I259" s="287"/>
      <c r="J259" s="274"/>
      <c r="K259" s="228"/>
      <c r="L259" s="275"/>
      <c r="M259" s="228">
        <v>0</v>
      </c>
      <c r="N259" s="274"/>
      <c r="O259" s="228"/>
      <c r="P259" s="193"/>
      <c r="Q259" s="50">
        <v>6</v>
      </c>
      <c r="R259" s="51"/>
      <c r="S259" s="52" t="s">
        <v>184</v>
      </c>
      <c r="T259" s="53"/>
      <c r="U259" s="53"/>
      <c r="V259" s="54" t="s">
        <v>184</v>
      </c>
      <c r="W259" s="53"/>
      <c r="X259" s="53"/>
      <c r="Y259" s="53"/>
      <c r="Z259" s="53"/>
      <c r="AA259" s="53"/>
      <c r="AB259" s="53"/>
      <c r="AC259" s="53"/>
      <c r="AD259" s="55" t="s">
        <v>184</v>
      </c>
      <c r="AE259" s="56" t="s">
        <v>184</v>
      </c>
      <c r="AF259" s="54" t="s">
        <v>184</v>
      </c>
      <c r="AG259" s="56" t="s">
        <v>184</v>
      </c>
      <c r="AH259" s="54" t="s">
        <v>184</v>
      </c>
      <c r="AI259" s="57" t="s">
        <v>184</v>
      </c>
      <c r="AJ259" s="53"/>
      <c r="AK259" s="58"/>
      <c r="AL259" s="58"/>
      <c r="AM259" s="59"/>
    </row>
    <row r="260" spans="1:39" ht="151.5" customHeight="1" x14ac:dyDescent="0.25">
      <c r="A260" s="194" t="s">
        <v>52</v>
      </c>
      <c r="B260" s="260">
        <v>43</v>
      </c>
      <c r="C260" s="229" t="s">
        <v>192</v>
      </c>
      <c r="D260" s="229" t="s">
        <v>289</v>
      </c>
      <c r="E260" s="229" t="s">
        <v>290</v>
      </c>
      <c r="F260" s="262" t="s">
        <v>388</v>
      </c>
      <c r="G260" s="364" t="s">
        <v>31</v>
      </c>
      <c r="H260" s="229" t="s">
        <v>220</v>
      </c>
      <c r="I260" s="242">
        <v>300</v>
      </c>
      <c r="J260" s="243" t="s">
        <v>180</v>
      </c>
      <c r="K260" s="244">
        <v>0.6</v>
      </c>
      <c r="L260" s="245" t="s">
        <v>291</v>
      </c>
      <c r="M260" s="244" t="s">
        <v>291</v>
      </c>
      <c r="N260" s="243" t="s">
        <v>181</v>
      </c>
      <c r="O260" s="244">
        <v>0.6</v>
      </c>
      <c r="P260" s="252" t="s">
        <v>181</v>
      </c>
      <c r="Q260" s="69">
        <v>1</v>
      </c>
      <c r="R260" s="70" t="s">
        <v>51</v>
      </c>
      <c r="S260" s="71" t="s">
        <v>182</v>
      </c>
      <c r="T260" s="72" t="s">
        <v>144</v>
      </c>
      <c r="U260" s="72" t="s">
        <v>145</v>
      </c>
      <c r="V260" s="73">
        <v>0.4</v>
      </c>
      <c r="W260" s="72" t="s">
        <v>152</v>
      </c>
      <c r="X260" s="72" t="s">
        <v>147</v>
      </c>
      <c r="Y260" s="72" t="s">
        <v>148</v>
      </c>
      <c r="Z260" s="72"/>
      <c r="AA260" s="72"/>
      <c r="AB260" s="72"/>
      <c r="AC260" s="72"/>
      <c r="AD260" s="74">
        <v>0.36</v>
      </c>
      <c r="AE260" s="75" t="s">
        <v>188</v>
      </c>
      <c r="AF260" s="76">
        <v>0.36</v>
      </c>
      <c r="AG260" s="75" t="s">
        <v>181</v>
      </c>
      <c r="AH260" s="76">
        <v>0.6</v>
      </c>
      <c r="AI260" s="77" t="s">
        <v>181</v>
      </c>
      <c r="AJ260" s="78" t="s">
        <v>149</v>
      </c>
      <c r="AK260" s="79"/>
      <c r="AL260" s="153"/>
      <c r="AM260" s="80"/>
    </row>
    <row r="261" spans="1:39" ht="72.75" customHeight="1" x14ac:dyDescent="0.25">
      <c r="A261" s="195"/>
      <c r="B261" s="198"/>
      <c r="C261" s="201"/>
      <c r="D261" s="201"/>
      <c r="E261" s="201"/>
      <c r="F261" s="204"/>
      <c r="G261" s="290"/>
      <c r="H261" s="201"/>
      <c r="I261" s="207"/>
      <c r="J261" s="210"/>
      <c r="K261" s="213"/>
      <c r="L261" s="216"/>
      <c r="M261" s="213">
        <v>0</v>
      </c>
      <c r="N261" s="210"/>
      <c r="O261" s="213"/>
      <c r="P261" s="253"/>
      <c r="Q261" s="81">
        <v>2</v>
      </c>
      <c r="R261" s="82"/>
      <c r="S261" s="83"/>
      <c r="T261" s="84"/>
      <c r="U261" s="84"/>
      <c r="V261" s="85"/>
      <c r="W261" s="84"/>
      <c r="X261" s="84"/>
      <c r="Y261" s="84"/>
      <c r="Z261" s="84"/>
      <c r="AB261" s="84"/>
      <c r="AC261" s="84"/>
      <c r="AD261" s="86"/>
      <c r="AE261" s="87"/>
      <c r="AF261" s="88"/>
      <c r="AG261" s="87"/>
      <c r="AH261" s="88"/>
      <c r="AI261" s="47"/>
      <c r="AJ261" s="89"/>
      <c r="AK261" s="90"/>
      <c r="AL261" s="104"/>
      <c r="AM261" s="91"/>
    </row>
    <row r="262" spans="1:39" ht="72.75" customHeight="1" x14ac:dyDescent="0.25">
      <c r="A262" s="195"/>
      <c r="B262" s="198"/>
      <c r="C262" s="201"/>
      <c r="D262" s="201"/>
      <c r="E262" s="201"/>
      <c r="F262" s="204"/>
      <c r="G262" s="290"/>
      <c r="H262" s="201"/>
      <c r="I262" s="207"/>
      <c r="J262" s="210"/>
      <c r="K262" s="213"/>
      <c r="L262" s="216"/>
      <c r="M262" s="213">
        <v>0</v>
      </c>
      <c r="N262" s="210"/>
      <c r="O262" s="213"/>
      <c r="P262" s="253"/>
      <c r="Q262" s="81">
        <v>3</v>
      </c>
      <c r="R262" s="154"/>
      <c r="S262" s="83" t="s">
        <v>184</v>
      </c>
      <c r="T262" s="84"/>
      <c r="U262" s="84"/>
      <c r="V262" s="85" t="s">
        <v>184</v>
      </c>
      <c r="W262" s="84"/>
      <c r="X262" s="84"/>
      <c r="Y262" s="84"/>
      <c r="Z262" s="84"/>
      <c r="AA262" s="84"/>
      <c r="AB262" s="84"/>
      <c r="AC262" s="84"/>
      <c r="AD262" s="86" t="s">
        <v>184</v>
      </c>
      <c r="AE262" s="87" t="s">
        <v>184</v>
      </c>
      <c r="AF262" s="88" t="s">
        <v>184</v>
      </c>
      <c r="AG262" s="87" t="s">
        <v>184</v>
      </c>
      <c r="AH262" s="88" t="s">
        <v>184</v>
      </c>
      <c r="AI262" s="47" t="s">
        <v>184</v>
      </c>
      <c r="AJ262" s="89"/>
      <c r="AK262" s="90"/>
      <c r="AL262" s="104"/>
      <c r="AM262" s="91"/>
    </row>
    <row r="263" spans="1:39" ht="72.75" customHeight="1" x14ac:dyDescent="0.25">
      <c r="A263" s="195"/>
      <c r="B263" s="198"/>
      <c r="C263" s="201"/>
      <c r="D263" s="201"/>
      <c r="E263" s="201"/>
      <c r="F263" s="204"/>
      <c r="G263" s="290"/>
      <c r="H263" s="201"/>
      <c r="I263" s="207"/>
      <c r="J263" s="210"/>
      <c r="K263" s="213"/>
      <c r="L263" s="216"/>
      <c r="M263" s="213">
        <v>0</v>
      </c>
      <c r="N263" s="210"/>
      <c r="O263" s="213"/>
      <c r="P263" s="253"/>
      <c r="Q263" s="81">
        <v>4</v>
      </c>
      <c r="R263" s="82"/>
      <c r="S263" s="83" t="s">
        <v>184</v>
      </c>
      <c r="T263" s="84"/>
      <c r="U263" s="84"/>
      <c r="V263" s="85" t="s">
        <v>184</v>
      </c>
      <c r="W263" s="84"/>
      <c r="X263" s="84"/>
      <c r="Y263" s="84"/>
      <c r="Z263" s="84"/>
      <c r="AA263" s="84"/>
      <c r="AB263" s="84"/>
      <c r="AC263" s="84"/>
      <c r="AD263" s="86" t="s">
        <v>184</v>
      </c>
      <c r="AE263" s="87" t="s">
        <v>184</v>
      </c>
      <c r="AF263" s="88" t="s">
        <v>184</v>
      </c>
      <c r="AG263" s="87" t="s">
        <v>184</v>
      </c>
      <c r="AH263" s="88" t="s">
        <v>184</v>
      </c>
      <c r="AI263" s="47" t="s">
        <v>184</v>
      </c>
      <c r="AJ263" s="89"/>
      <c r="AK263" s="90"/>
      <c r="AL263" s="104"/>
      <c r="AM263" s="91"/>
    </row>
    <row r="264" spans="1:39" ht="72.75" customHeight="1" x14ac:dyDescent="0.25">
      <c r="A264" s="195"/>
      <c r="B264" s="198"/>
      <c r="C264" s="201"/>
      <c r="D264" s="201"/>
      <c r="E264" s="201"/>
      <c r="F264" s="204"/>
      <c r="G264" s="290"/>
      <c r="H264" s="201"/>
      <c r="I264" s="207"/>
      <c r="J264" s="210"/>
      <c r="K264" s="213"/>
      <c r="L264" s="216"/>
      <c r="M264" s="213">
        <v>0</v>
      </c>
      <c r="N264" s="210"/>
      <c r="O264" s="213"/>
      <c r="P264" s="253"/>
      <c r="Q264" s="81">
        <v>5</v>
      </c>
      <c r="R264" s="82"/>
      <c r="S264" s="83" t="s">
        <v>184</v>
      </c>
      <c r="T264" s="84"/>
      <c r="U264" s="84"/>
      <c r="V264" s="85" t="s">
        <v>184</v>
      </c>
      <c r="W264" s="84"/>
      <c r="X264" s="84"/>
      <c r="Y264" s="84"/>
      <c r="Z264" s="84"/>
      <c r="AA264" s="84"/>
      <c r="AB264" s="84"/>
      <c r="AC264" s="84"/>
      <c r="AD264" s="86" t="s">
        <v>184</v>
      </c>
      <c r="AE264" s="87" t="s">
        <v>184</v>
      </c>
      <c r="AF264" s="88" t="s">
        <v>184</v>
      </c>
      <c r="AG264" s="87" t="s">
        <v>184</v>
      </c>
      <c r="AH264" s="88" t="s">
        <v>184</v>
      </c>
      <c r="AI264" s="47" t="s">
        <v>184</v>
      </c>
      <c r="AJ264" s="89"/>
      <c r="AK264" s="90"/>
      <c r="AL264" s="104"/>
      <c r="AM264" s="91"/>
    </row>
    <row r="265" spans="1:39" ht="72.75" customHeight="1" x14ac:dyDescent="0.25">
      <c r="A265" s="195"/>
      <c r="B265" s="199"/>
      <c r="C265" s="202"/>
      <c r="D265" s="202"/>
      <c r="E265" s="202"/>
      <c r="F265" s="205"/>
      <c r="G265" s="291"/>
      <c r="H265" s="202"/>
      <c r="I265" s="208"/>
      <c r="J265" s="211"/>
      <c r="K265" s="214"/>
      <c r="L265" s="217"/>
      <c r="M265" s="214">
        <v>0</v>
      </c>
      <c r="N265" s="211"/>
      <c r="O265" s="214"/>
      <c r="P265" s="254"/>
      <c r="Q265" s="81">
        <v>6</v>
      </c>
      <c r="R265" s="82"/>
      <c r="S265" s="83" t="s">
        <v>184</v>
      </c>
      <c r="T265" s="84"/>
      <c r="U265" s="84"/>
      <c r="V265" s="85" t="s">
        <v>184</v>
      </c>
      <c r="W265" s="84"/>
      <c r="X265" s="84"/>
      <c r="Y265" s="84"/>
      <c r="Z265" s="84"/>
      <c r="AA265" s="84"/>
      <c r="AB265" s="84"/>
      <c r="AC265" s="84"/>
      <c r="AD265" s="86" t="s">
        <v>184</v>
      </c>
      <c r="AE265" s="87" t="s">
        <v>184</v>
      </c>
      <c r="AF265" s="88" t="s">
        <v>184</v>
      </c>
      <c r="AG265" s="87" t="s">
        <v>184</v>
      </c>
      <c r="AH265" s="88" t="s">
        <v>184</v>
      </c>
      <c r="AI265" s="47" t="s">
        <v>184</v>
      </c>
      <c r="AJ265" s="89"/>
      <c r="AK265" s="90"/>
      <c r="AL265" s="104"/>
      <c r="AM265" s="91"/>
    </row>
    <row r="266" spans="1:39" ht="152.25" customHeight="1" x14ac:dyDescent="0.25">
      <c r="A266" s="195"/>
      <c r="B266" s="197">
        <v>44</v>
      </c>
      <c r="C266" s="200" t="s">
        <v>192</v>
      </c>
      <c r="D266" s="200" t="s">
        <v>292</v>
      </c>
      <c r="E266" s="200" t="s">
        <v>389</v>
      </c>
      <c r="F266" s="203" t="s">
        <v>50</v>
      </c>
      <c r="G266" s="200" t="s">
        <v>15</v>
      </c>
      <c r="H266" s="200" t="s">
        <v>165</v>
      </c>
      <c r="I266" s="206">
        <v>500</v>
      </c>
      <c r="J266" s="209" t="s">
        <v>180</v>
      </c>
      <c r="K266" s="212">
        <v>0.6</v>
      </c>
      <c r="L266" s="215" t="s">
        <v>166</v>
      </c>
      <c r="M266" s="212" t="s">
        <v>166</v>
      </c>
      <c r="N266" s="209" t="s">
        <v>326</v>
      </c>
      <c r="O266" s="212">
        <v>1</v>
      </c>
      <c r="P266" s="255" t="s">
        <v>327</v>
      </c>
      <c r="Q266" s="81">
        <v>1</v>
      </c>
      <c r="R266" s="82" t="s">
        <v>390</v>
      </c>
      <c r="S266" s="83" t="s">
        <v>182</v>
      </c>
      <c r="T266" s="84" t="s">
        <v>144</v>
      </c>
      <c r="U266" s="84" t="s">
        <v>145</v>
      </c>
      <c r="V266" s="85" t="s">
        <v>186</v>
      </c>
      <c r="W266" s="84" t="s">
        <v>152</v>
      </c>
      <c r="X266" s="84" t="s">
        <v>147</v>
      </c>
      <c r="Y266" s="84" t="s">
        <v>148</v>
      </c>
      <c r="Z266" s="84"/>
      <c r="AA266" s="84"/>
      <c r="AB266" s="84"/>
      <c r="AC266" s="84"/>
      <c r="AD266" s="86">
        <v>0.36</v>
      </c>
      <c r="AE266" s="87" t="s">
        <v>188</v>
      </c>
      <c r="AF266" s="88">
        <v>0.36</v>
      </c>
      <c r="AG266" s="87" t="s">
        <v>326</v>
      </c>
      <c r="AH266" s="88">
        <v>1</v>
      </c>
      <c r="AI266" s="47" t="s">
        <v>327</v>
      </c>
      <c r="AJ266" s="89" t="s">
        <v>156</v>
      </c>
      <c r="AK266" s="82" t="s">
        <v>293</v>
      </c>
      <c r="AL266" s="82" t="s">
        <v>391</v>
      </c>
      <c r="AM266" s="91" t="s">
        <v>580</v>
      </c>
    </row>
    <row r="267" spans="1:39" ht="183" customHeight="1" x14ac:dyDescent="0.25">
      <c r="A267" s="195"/>
      <c r="B267" s="198"/>
      <c r="C267" s="201"/>
      <c r="D267" s="201"/>
      <c r="E267" s="201"/>
      <c r="F267" s="204"/>
      <c r="G267" s="201"/>
      <c r="H267" s="201"/>
      <c r="I267" s="207"/>
      <c r="J267" s="210"/>
      <c r="K267" s="213"/>
      <c r="L267" s="216"/>
      <c r="M267" s="213">
        <v>0</v>
      </c>
      <c r="N267" s="210"/>
      <c r="O267" s="213"/>
      <c r="P267" s="253"/>
      <c r="Q267" s="81">
        <v>2</v>
      </c>
      <c r="R267" s="82" t="s">
        <v>392</v>
      </c>
      <c r="S267" s="83" t="s">
        <v>182</v>
      </c>
      <c r="T267" s="84" t="s">
        <v>144</v>
      </c>
      <c r="U267" s="84" t="s">
        <v>145</v>
      </c>
      <c r="V267" s="85" t="s">
        <v>186</v>
      </c>
      <c r="W267" s="84" t="s">
        <v>152</v>
      </c>
      <c r="X267" s="84" t="s">
        <v>147</v>
      </c>
      <c r="Y267" s="84" t="s">
        <v>148</v>
      </c>
      <c r="Z267" s="84"/>
      <c r="AA267" s="84"/>
      <c r="AB267" s="84"/>
      <c r="AC267" s="84"/>
      <c r="AD267" s="86">
        <v>0.216</v>
      </c>
      <c r="AE267" s="87" t="s">
        <v>188</v>
      </c>
      <c r="AF267" s="88">
        <v>0.216</v>
      </c>
      <c r="AG267" s="87" t="s">
        <v>326</v>
      </c>
      <c r="AH267" s="88">
        <v>1</v>
      </c>
      <c r="AI267" s="47" t="s">
        <v>327</v>
      </c>
      <c r="AJ267" s="89" t="s">
        <v>156</v>
      </c>
      <c r="AK267" s="82" t="s">
        <v>393</v>
      </c>
      <c r="AL267" s="90" t="s">
        <v>394</v>
      </c>
      <c r="AM267" s="91" t="s">
        <v>580</v>
      </c>
    </row>
    <row r="268" spans="1:39" ht="168.75" customHeight="1" x14ac:dyDescent="0.25">
      <c r="A268" s="195"/>
      <c r="B268" s="198"/>
      <c r="C268" s="201"/>
      <c r="D268" s="201"/>
      <c r="E268" s="201"/>
      <c r="F268" s="204"/>
      <c r="G268" s="201"/>
      <c r="H268" s="201"/>
      <c r="I268" s="207"/>
      <c r="J268" s="210"/>
      <c r="K268" s="213"/>
      <c r="L268" s="216"/>
      <c r="M268" s="213">
        <v>0</v>
      </c>
      <c r="N268" s="210"/>
      <c r="O268" s="213"/>
      <c r="P268" s="253"/>
      <c r="Q268" s="81">
        <v>3</v>
      </c>
      <c r="R268" s="82" t="s">
        <v>395</v>
      </c>
      <c r="S268" s="83" t="s">
        <v>182</v>
      </c>
      <c r="T268" s="84" t="s">
        <v>144</v>
      </c>
      <c r="U268" s="84" t="s">
        <v>145</v>
      </c>
      <c r="V268" s="85" t="s">
        <v>186</v>
      </c>
      <c r="W268" s="84" t="s">
        <v>152</v>
      </c>
      <c r="X268" s="84" t="s">
        <v>147</v>
      </c>
      <c r="Y268" s="84" t="s">
        <v>148</v>
      </c>
      <c r="Z268" s="84"/>
      <c r="AA268" s="84"/>
      <c r="AB268" s="84"/>
      <c r="AC268" s="84"/>
      <c r="AD268" s="86">
        <v>0.12959999999999999</v>
      </c>
      <c r="AE268" s="87" t="s">
        <v>232</v>
      </c>
      <c r="AF268" s="88">
        <v>0.12959999999999999</v>
      </c>
      <c r="AG268" s="87" t="s">
        <v>326</v>
      </c>
      <c r="AH268" s="88">
        <v>1</v>
      </c>
      <c r="AI268" s="47" t="s">
        <v>327</v>
      </c>
      <c r="AJ268" s="89" t="s">
        <v>156</v>
      </c>
      <c r="AK268" s="82" t="s">
        <v>396</v>
      </c>
      <c r="AL268" s="90" t="s">
        <v>394</v>
      </c>
      <c r="AM268" s="91" t="s">
        <v>580</v>
      </c>
    </row>
    <row r="269" spans="1:39" ht="166.5" customHeight="1" x14ac:dyDescent="0.25">
      <c r="A269" s="195"/>
      <c r="B269" s="198"/>
      <c r="C269" s="201"/>
      <c r="D269" s="201"/>
      <c r="E269" s="201"/>
      <c r="F269" s="204"/>
      <c r="G269" s="201"/>
      <c r="H269" s="201"/>
      <c r="I269" s="207"/>
      <c r="J269" s="210"/>
      <c r="K269" s="213"/>
      <c r="L269" s="216"/>
      <c r="M269" s="213">
        <v>0</v>
      </c>
      <c r="N269" s="210"/>
      <c r="O269" s="213"/>
      <c r="P269" s="253"/>
      <c r="Q269" s="81">
        <v>4</v>
      </c>
      <c r="R269" s="82" t="s">
        <v>397</v>
      </c>
      <c r="S269" s="83" t="s">
        <v>182</v>
      </c>
      <c r="T269" s="84" t="s">
        <v>144</v>
      </c>
      <c r="U269" s="84" t="s">
        <v>145</v>
      </c>
      <c r="V269" s="85" t="s">
        <v>186</v>
      </c>
      <c r="W269" s="84" t="s">
        <v>152</v>
      </c>
      <c r="X269" s="84" t="s">
        <v>147</v>
      </c>
      <c r="Y269" s="84" t="s">
        <v>148</v>
      </c>
      <c r="Z269" s="84"/>
      <c r="AA269" s="84"/>
      <c r="AB269" s="84"/>
      <c r="AC269" s="84"/>
      <c r="AD269" s="86">
        <v>7.7759999999999996E-2</v>
      </c>
      <c r="AE269" s="87" t="s">
        <v>232</v>
      </c>
      <c r="AF269" s="88">
        <v>7.7759999999999996E-2</v>
      </c>
      <c r="AG269" s="87" t="s">
        <v>326</v>
      </c>
      <c r="AH269" s="88">
        <v>1</v>
      </c>
      <c r="AI269" s="47" t="s">
        <v>327</v>
      </c>
      <c r="AJ269" s="89" t="s">
        <v>156</v>
      </c>
      <c r="AK269" s="82" t="s">
        <v>398</v>
      </c>
      <c r="AL269" s="90" t="s">
        <v>394</v>
      </c>
      <c r="AM269" s="91" t="s">
        <v>580</v>
      </c>
    </row>
    <row r="270" spans="1:39" ht="165" customHeight="1" x14ac:dyDescent="0.25">
      <c r="A270" s="195"/>
      <c r="B270" s="198"/>
      <c r="C270" s="201"/>
      <c r="D270" s="201"/>
      <c r="E270" s="201"/>
      <c r="F270" s="204"/>
      <c r="G270" s="201"/>
      <c r="H270" s="201"/>
      <c r="I270" s="207"/>
      <c r="J270" s="210"/>
      <c r="K270" s="213"/>
      <c r="L270" s="216"/>
      <c r="M270" s="213">
        <v>0</v>
      </c>
      <c r="N270" s="210"/>
      <c r="O270" s="213"/>
      <c r="P270" s="253"/>
      <c r="Q270" s="81">
        <v>5</v>
      </c>
      <c r="R270" s="82" t="s">
        <v>399</v>
      </c>
      <c r="S270" s="83" t="s">
        <v>182</v>
      </c>
      <c r="T270" s="84" t="s">
        <v>144</v>
      </c>
      <c r="U270" s="84" t="s">
        <v>145</v>
      </c>
      <c r="V270" s="85" t="s">
        <v>186</v>
      </c>
      <c r="W270" s="84" t="s">
        <v>152</v>
      </c>
      <c r="X270" s="84" t="s">
        <v>147</v>
      </c>
      <c r="Y270" s="84" t="s">
        <v>148</v>
      </c>
      <c r="Z270" s="84"/>
      <c r="AA270" s="84"/>
      <c r="AB270" s="84"/>
      <c r="AC270" s="84"/>
      <c r="AD270" s="86">
        <v>4.6655999999999996E-2</v>
      </c>
      <c r="AE270" s="87" t="s">
        <v>232</v>
      </c>
      <c r="AF270" s="88">
        <v>4.6655999999999996E-2</v>
      </c>
      <c r="AG270" s="87" t="s">
        <v>326</v>
      </c>
      <c r="AH270" s="88">
        <v>1</v>
      </c>
      <c r="AI270" s="47" t="s">
        <v>327</v>
      </c>
      <c r="AJ270" s="89" t="s">
        <v>156</v>
      </c>
      <c r="AK270" s="82" t="s">
        <v>400</v>
      </c>
      <c r="AL270" s="90" t="s">
        <v>391</v>
      </c>
      <c r="AM270" s="91" t="s">
        <v>580</v>
      </c>
    </row>
    <row r="271" spans="1:39" ht="93" customHeight="1" thickBot="1" x14ac:dyDescent="0.3">
      <c r="A271" s="196"/>
      <c r="B271" s="221"/>
      <c r="C271" s="222"/>
      <c r="D271" s="222"/>
      <c r="E271" s="222"/>
      <c r="F271" s="223"/>
      <c r="G271" s="222"/>
      <c r="H271" s="222"/>
      <c r="I271" s="224"/>
      <c r="J271" s="225"/>
      <c r="K271" s="226"/>
      <c r="L271" s="227"/>
      <c r="M271" s="226">
        <v>0</v>
      </c>
      <c r="N271" s="225"/>
      <c r="O271" s="226"/>
      <c r="P271" s="256"/>
      <c r="Q271" s="117">
        <v>6</v>
      </c>
      <c r="R271" s="155"/>
      <c r="S271" s="156" t="s">
        <v>184</v>
      </c>
      <c r="T271" s="157"/>
      <c r="U271" s="157"/>
      <c r="V271" s="158" t="s">
        <v>184</v>
      </c>
      <c r="W271" s="157"/>
      <c r="X271" s="157"/>
      <c r="Y271" s="157"/>
      <c r="Z271" s="157"/>
      <c r="AA271" s="157"/>
      <c r="AB271" s="157"/>
      <c r="AC271" s="157"/>
      <c r="AD271" s="159" t="s">
        <v>184</v>
      </c>
      <c r="AE271" s="160" t="s">
        <v>184</v>
      </c>
      <c r="AF271" s="158" t="s">
        <v>184</v>
      </c>
      <c r="AG271" s="160" t="s">
        <v>184</v>
      </c>
      <c r="AH271" s="158" t="s">
        <v>184</v>
      </c>
      <c r="AI271" s="161" t="s">
        <v>184</v>
      </c>
      <c r="AJ271" s="157"/>
      <c r="AK271" s="162"/>
      <c r="AL271" s="163"/>
      <c r="AM271" s="164"/>
    </row>
    <row r="272" spans="1:39" ht="151.5" customHeight="1" x14ac:dyDescent="0.25">
      <c r="A272" s="194" t="s">
        <v>57</v>
      </c>
      <c r="B272" s="279">
        <v>45</v>
      </c>
      <c r="C272" s="262" t="s">
        <v>200</v>
      </c>
      <c r="D272" s="262" t="s">
        <v>401</v>
      </c>
      <c r="E272" s="262" t="s">
        <v>294</v>
      </c>
      <c r="F272" s="262" t="s">
        <v>53</v>
      </c>
      <c r="G272" s="262" t="s">
        <v>31</v>
      </c>
      <c r="H272" s="262" t="s">
        <v>220</v>
      </c>
      <c r="I272" s="281">
        <v>3000</v>
      </c>
      <c r="J272" s="282" t="s">
        <v>214</v>
      </c>
      <c r="K272" s="246">
        <v>0.8</v>
      </c>
      <c r="L272" s="283" t="s">
        <v>244</v>
      </c>
      <c r="M272" s="246" t="s">
        <v>244</v>
      </c>
      <c r="N272" s="282" t="s">
        <v>185</v>
      </c>
      <c r="O272" s="246">
        <v>0.4</v>
      </c>
      <c r="P272" s="191" t="s">
        <v>181</v>
      </c>
      <c r="Q272" s="20">
        <v>1</v>
      </c>
      <c r="R272" s="21" t="s">
        <v>58</v>
      </c>
      <c r="S272" s="22" t="s">
        <v>182</v>
      </c>
      <c r="T272" s="23" t="s">
        <v>144</v>
      </c>
      <c r="U272" s="23" t="s">
        <v>145</v>
      </c>
      <c r="V272" s="24">
        <v>0.4</v>
      </c>
      <c r="W272" s="23"/>
      <c r="X272" s="23"/>
      <c r="Y272" s="23"/>
      <c r="Z272" s="23" t="s">
        <v>196</v>
      </c>
      <c r="AA272" s="23" t="s">
        <v>147</v>
      </c>
      <c r="AB272" s="23" t="s">
        <v>174</v>
      </c>
      <c r="AC272" s="23" t="s">
        <v>175</v>
      </c>
      <c r="AD272" s="26">
        <v>0.48</v>
      </c>
      <c r="AE272" s="27" t="s">
        <v>180</v>
      </c>
      <c r="AF272" s="28">
        <v>0.48</v>
      </c>
      <c r="AG272" s="27" t="s">
        <v>185</v>
      </c>
      <c r="AH272" s="28">
        <v>0.4</v>
      </c>
      <c r="AI272" s="29" t="s">
        <v>181</v>
      </c>
      <c r="AJ272" s="30" t="s">
        <v>149</v>
      </c>
      <c r="AK272" s="31"/>
      <c r="AL272" s="31"/>
      <c r="AM272" s="32"/>
    </row>
    <row r="273" spans="1:39" ht="118.5" customHeight="1" x14ac:dyDescent="0.25">
      <c r="A273" s="195"/>
      <c r="B273" s="272"/>
      <c r="C273" s="204"/>
      <c r="D273" s="204"/>
      <c r="E273" s="204"/>
      <c r="F273" s="204"/>
      <c r="G273" s="204"/>
      <c r="H273" s="204"/>
      <c r="I273" s="277"/>
      <c r="J273" s="267"/>
      <c r="K273" s="219"/>
      <c r="L273" s="264"/>
      <c r="M273" s="219">
        <v>0</v>
      </c>
      <c r="N273" s="267"/>
      <c r="O273" s="219"/>
      <c r="P273" s="192"/>
      <c r="Q273" s="33">
        <v>2</v>
      </c>
      <c r="R273" s="34" t="s">
        <v>581</v>
      </c>
      <c r="S273" s="83" t="s">
        <v>182</v>
      </c>
      <c r="T273" s="36" t="s">
        <v>144</v>
      </c>
      <c r="U273" s="36" t="s">
        <v>145</v>
      </c>
      <c r="V273" s="37">
        <v>0.4</v>
      </c>
      <c r="W273" s="36"/>
      <c r="X273" s="36"/>
      <c r="Y273" s="36"/>
      <c r="Z273" s="36" t="s">
        <v>196</v>
      </c>
      <c r="AA273" s="36" t="s">
        <v>147</v>
      </c>
      <c r="AB273" s="36" t="s">
        <v>174</v>
      </c>
      <c r="AC273" s="36" t="s">
        <v>175</v>
      </c>
      <c r="AD273" s="39">
        <v>0.48</v>
      </c>
      <c r="AE273" s="40" t="s">
        <v>180</v>
      </c>
      <c r="AF273" s="41">
        <v>0.48</v>
      </c>
      <c r="AG273" s="40" t="s">
        <v>185</v>
      </c>
      <c r="AH273" s="41">
        <v>0.4</v>
      </c>
      <c r="AI273" s="42" t="s">
        <v>181</v>
      </c>
      <c r="AJ273" s="43" t="s">
        <v>149</v>
      </c>
      <c r="AK273" s="44"/>
      <c r="AL273" s="44"/>
      <c r="AM273" s="45"/>
    </row>
    <row r="274" spans="1:39" ht="118.5" customHeight="1" x14ac:dyDescent="0.25">
      <c r="A274" s="195"/>
      <c r="B274" s="272"/>
      <c r="C274" s="204"/>
      <c r="D274" s="204"/>
      <c r="E274" s="204"/>
      <c r="F274" s="204"/>
      <c r="G274" s="204"/>
      <c r="H274" s="204"/>
      <c r="I274" s="277"/>
      <c r="J274" s="267"/>
      <c r="K274" s="219"/>
      <c r="L274" s="264"/>
      <c r="M274" s="219">
        <v>0</v>
      </c>
      <c r="N274" s="267"/>
      <c r="O274" s="219"/>
      <c r="P274" s="192"/>
      <c r="Q274" s="33">
        <v>3</v>
      </c>
      <c r="R274" s="46"/>
      <c r="S274" s="35" t="s">
        <v>184</v>
      </c>
      <c r="T274" s="36"/>
      <c r="U274" s="36"/>
      <c r="V274" s="37" t="s">
        <v>184</v>
      </c>
      <c r="W274" s="36"/>
      <c r="X274" s="36"/>
      <c r="Y274" s="36"/>
      <c r="Z274" s="36"/>
      <c r="AA274" s="36"/>
      <c r="AB274" s="36"/>
      <c r="AC274" s="36"/>
      <c r="AD274" s="39" t="s">
        <v>184</v>
      </c>
      <c r="AE274" s="40" t="s">
        <v>184</v>
      </c>
      <c r="AF274" s="41" t="s">
        <v>184</v>
      </c>
      <c r="AG274" s="40" t="s">
        <v>184</v>
      </c>
      <c r="AH274" s="41" t="s">
        <v>184</v>
      </c>
      <c r="AI274" s="42" t="s">
        <v>184</v>
      </c>
      <c r="AJ274" s="43"/>
      <c r="AK274" s="44"/>
      <c r="AL274" s="44"/>
      <c r="AM274" s="45"/>
    </row>
    <row r="275" spans="1:39" ht="118.5" customHeight="1" x14ac:dyDescent="0.25">
      <c r="A275" s="195"/>
      <c r="B275" s="272"/>
      <c r="C275" s="204"/>
      <c r="D275" s="204"/>
      <c r="E275" s="204"/>
      <c r="F275" s="204"/>
      <c r="G275" s="204"/>
      <c r="H275" s="204"/>
      <c r="I275" s="277"/>
      <c r="J275" s="267"/>
      <c r="K275" s="219"/>
      <c r="L275" s="264"/>
      <c r="M275" s="219">
        <v>0</v>
      </c>
      <c r="N275" s="267"/>
      <c r="O275" s="219"/>
      <c r="P275" s="192"/>
      <c r="Q275" s="33">
        <v>4</v>
      </c>
      <c r="R275" s="34"/>
      <c r="S275" s="35" t="s">
        <v>184</v>
      </c>
      <c r="T275" s="36"/>
      <c r="U275" s="36"/>
      <c r="V275" s="37" t="s">
        <v>184</v>
      </c>
      <c r="W275" s="36"/>
      <c r="X275" s="36"/>
      <c r="Y275" s="36"/>
      <c r="Z275" s="36"/>
      <c r="AA275" s="36"/>
      <c r="AB275" s="36"/>
      <c r="AC275" s="36"/>
      <c r="AD275" s="39" t="s">
        <v>184</v>
      </c>
      <c r="AE275" s="40" t="s">
        <v>184</v>
      </c>
      <c r="AF275" s="41" t="s">
        <v>184</v>
      </c>
      <c r="AG275" s="40" t="s">
        <v>184</v>
      </c>
      <c r="AH275" s="41" t="s">
        <v>184</v>
      </c>
      <c r="AI275" s="42" t="s">
        <v>184</v>
      </c>
      <c r="AJ275" s="43"/>
      <c r="AK275" s="44"/>
      <c r="AL275" s="44"/>
      <c r="AM275" s="45"/>
    </row>
    <row r="276" spans="1:39" ht="118.5" customHeight="1" x14ac:dyDescent="0.25">
      <c r="A276" s="195"/>
      <c r="B276" s="272"/>
      <c r="C276" s="204"/>
      <c r="D276" s="204"/>
      <c r="E276" s="204"/>
      <c r="F276" s="204"/>
      <c r="G276" s="204"/>
      <c r="H276" s="204"/>
      <c r="I276" s="277"/>
      <c r="J276" s="267"/>
      <c r="K276" s="219"/>
      <c r="L276" s="264"/>
      <c r="M276" s="219">
        <v>0</v>
      </c>
      <c r="N276" s="267"/>
      <c r="O276" s="219"/>
      <c r="P276" s="192"/>
      <c r="Q276" s="33">
        <v>5</v>
      </c>
      <c r="R276" s="34"/>
      <c r="S276" s="35" t="s">
        <v>184</v>
      </c>
      <c r="T276" s="36"/>
      <c r="U276" s="36"/>
      <c r="V276" s="37" t="s">
        <v>184</v>
      </c>
      <c r="W276" s="36"/>
      <c r="X276" s="36"/>
      <c r="Y276" s="36"/>
      <c r="Z276" s="36"/>
      <c r="AA276" s="36"/>
      <c r="AB276" s="36"/>
      <c r="AC276" s="36"/>
      <c r="AD276" s="39" t="s">
        <v>184</v>
      </c>
      <c r="AE276" s="40" t="s">
        <v>184</v>
      </c>
      <c r="AF276" s="41" t="s">
        <v>184</v>
      </c>
      <c r="AG276" s="40" t="s">
        <v>184</v>
      </c>
      <c r="AH276" s="41" t="s">
        <v>184</v>
      </c>
      <c r="AI276" s="42" t="s">
        <v>184</v>
      </c>
      <c r="AJ276" s="43"/>
      <c r="AK276" s="44"/>
      <c r="AL276" s="44"/>
      <c r="AM276" s="45"/>
    </row>
    <row r="277" spans="1:39" ht="118.5" customHeight="1" x14ac:dyDescent="0.25">
      <c r="A277" s="195"/>
      <c r="B277" s="276"/>
      <c r="C277" s="205"/>
      <c r="D277" s="205"/>
      <c r="E277" s="205"/>
      <c r="F277" s="205"/>
      <c r="G277" s="205"/>
      <c r="H277" s="205"/>
      <c r="I277" s="278"/>
      <c r="J277" s="268"/>
      <c r="K277" s="220"/>
      <c r="L277" s="265"/>
      <c r="M277" s="220">
        <v>0</v>
      </c>
      <c r="N277" s="268"/>
      <c r="O277" s="220"/>
      <c r="P277" s="270"/>
      <c r="Q277" s="33">
        <v>6</v>
      </c>
      <c r="R277" s="34"/>
      <c r="S277" s="35" t="s">
        <v>184</v>
      </c>
      <c r="T277" s="36"/>
      <c r="U277" s="36"/>
      <c r="V277" s="37" t="s">
        <v>184</v>
      </c>
      <c r="W277" s="36"/>
      <c r="X277" s="36"/>
      <c r="Y277" s="36"/>
      <c r="Z277" s="36"/>
      <c r="AA277" s="36"/>
      <c r="AB277" s="36"/>
      <c r="AC277" s="36"/>
      <c r="AD277" s="39" t="s">
        <v>184</v>
      </c>
      <c r="AE277" s="40" t="s">
        <v>184</v>
      </c>
      <c r="AF277" s="41" t="s">
        <v>184</v>
      </c>
      <c r="AG277" s="40" t="s">
        <v>184</v>
      </c>
      <c r="AH277" s="41" t="s">
        <v>184</v>
      </c>
      <c r="AI277" s="42" t="s">
        <v>184</v>
      </c>
      <c r="AJ277" s="43"/>
      <c r="AK277" s="44"/>
      <c r="AL277" s="44"/>
      <c r="AM277" s="45"/>
    </row>
    <row r="278" spans="1:39" ht="151.5" customHeight="1" x14ac:dyDescent="0.25">
      <c r="A278" s="195"/>
      <c r="B278" s="271">
        <v>46</v>
      </c>
      <c r="C278" s="203" t="s">
        <v>200</v>
      </c>
      <c r="D278" s="203" t="s">
        <v>295</v>
      </c>
      <c r="E278" s="203" t="s">
        <v>402</v>
      </c>
      <c r="F278" s="203" t="s">
        <v>54</v>
      </c>
      <c r="G278" s="203" t="s">
        <v>31</v>
      </c>
      <c r="H278" s="203" t="s">
        <v>220</v>
      </c>
      <c r="I278" s="288">
        <v>80</v>
      </c>
      <c r="J278" s="266" t="s">
        <v>180</v>
      </c>
      <c r="K278" s="218">
        <v>0.6</v>
      </c>
      <c r="L278" s="263" t="s">
        <v>296</v>
      </c>
      <c r="M278" s="218" t="s">
        <v>296</v>
      </c>
      <c r="N278" s="266" t="s">
        <v>316</v>
      </c>
      <c r="O278" s="218">
        <v>0.2</v>
      </c>
      <c r="P278" s="269" t="s">
        <v>181</v>
      </c>
      <c r="Q278" s="33">
        <v>1</v>
      </c>
      <c r="R278" s="34" t="s">
        <v>59</v>
      </c>
      <c r="S278" s="35" t="s">
        <v>182</v>
      </c>
      <c r="T278" s="36" t="s">
        <v>212</v>
      </c>
      <c r="U278" s="36" t="s">
        <v>145</v>
      </c>
      <c r="V278" s="37" t="s">
        <v>213</v>
      </c>
      <c r="W278" s="36"/>
      <c r="X278" s="36"/>
      <c r="Y278" s="36"/>
      <c r="Z278" s="36" t="s">
        <v>196</v>
      </c>
      <c r="AA278" s="36" t="s">
        <v>147</v>
      </c>
      <c r="AB278" s="36" t="s">
        <v>276</v>
      </c>
      <c r="AC278" s="36" t="s">
        <v>175</v>
      </c>
      <c r="AD278" s="39">
        <v>0.44999999999999996</v>
      </c>
      <c r="AE278" s="40" t="s">
        <v>180</v>
      </c>
      <c r="AF278" s="41">
        <v>0.44999999999999996</v>
      </c>
      <c r="AG278" s="40" t="s">
        <v>316</v>
      </c>
      <c r="AH278" s="41">
        <v>0.2</v>
      </c>
      <c r="AI278" s="42" t="s">
        <v>181</v>
      </c>
      <c r="AJ278" s="43" t="s">
        <v>149</v>
      </c>
      <c r="AK278" s="44"/>
      <c r="AL278" s="44"/>
      <c r="AM278" s="45"/>
    </row>
    <row r="279" spans="1:39" ht="151.5" customHeight="1" x14ac:dyDescent="0.25">
      <c r="A279" s="195"/>
      <c r="B279" s="272"/>
      <c r="C279" s="204"/>
      <c r="D279" s="204"/>
      <c r="E279" s="204"/>
      <c r="F279" s="204"/>
      <c r="G279" s="204"/>
      <c r="H279" s="204"/>
      <c r="I279" s="277"/>
      <c r="J279" s="267"/>
      <c r="K279" s="219"/>
      <c r="L279" s="264"/>
      <c r="M279" s="219">
        <v>0</v>
      </c>
      <c r="N279" s="267"/>
      <c r="O279" s="219"/>
      <c r="P279" s="192"/>
      <c r="Q279" s="33">
        <v>2</v>
      </c>
      <c r="R279" s="34" t="s">
        <v>60</v>
      </c>
      <c r="S279" s="35" t="s">
        <v>182</v>
      </c>
      <c r="T279" s="36" t="s">
        <v>144</v>
      </c>
      <c r="U279" s="36" t="s">
        <v>145</v>
      </c>
      <c r="V279" s="37" t="s">
        <v>186</v>
      </c>
      <c r="W279" s="36"/>
      <c r="X279" s="36"/>
      <c r="Y279" s="36"/>
      <c r="Z279" s="36" t="s">
        <v>196</v>
      </c>
      <c r="AA279" s="36" t="s">
        <v>147</v>
      </c>
      <c r="AB279" s="36" t="s">
        <v>276</v>
      </c>
      <c r="AC279" s="36" t="s">
        <v>175</v>
      </c>
      <c r="AD279" s="39">
        <v>0.26999999999999996</v>
      </c>
      <c r="AE279" s="40" t="s">
        <v>188</v>
      </c>
      <c r="AF279" s="41">
        <v>0.26999999999999996</v>
      </c>
      <c r="AG279" s="40" t="s">
        <v>316</v>
      </c>
      <c r="AH279" s="41">
        <v>0.2</v>
      </c>
      <c r="AI279" s="42" t="s">
        <v>328</v>
      </c>
      <c r="AJ279" s="43" t="s">
        <v>149</v>
      </c>
      <c r="AK279" s="44"/>
      <c r="AL279" s="44"/>
      <c r="AM279" s="45"/>
    </row>
    <row r="280" spans="1:39" ht="100.5" customHeight="1" x14ac:dyDescent="0.25">
      <c r="A280" s="195"/>
      <c r="B280" s="272"/>
      <c r="C280" s="204"/>
      <c r="D280" s="204"/>
      <c r="E280" s="204"/>
      <c r="F280" s="204"/>
      <c r="G280" s="204"/>
      <c r="H280" s="204"/>
      <c r="I280" s="277"/>
      <c r="J280" s="267"/>
      <c r="K280" s="219"/>
      <c r="L280" s="264"/>
      <c r="M280" s="219">
        <v>0</v>
      </c>
      <c r="N280" s="267"/>
      <c r="O280" s="219"/>
      <c r="P280" s="192"/>
      <c r="Q280" s="33">
        <v>3</v>
      </c>
      <c r="R280" s="46"/>
      <c r="S280" s="35" t="s">
        <v>184</v>
      </c>
      <c r="T280" s="36"/>
      <c r="U280" s="36"/>
      <c r="V280" s="37" t="s">
        <v>184</v>
      </c>
      <c r="W280" s="36"/>
      <c r="X280" s="36"/>
      <c r="Y280" s="36"/>
      <c r="Z280" s="36"/>
      <c r="AA280" s="36"/>
      <c r="AB280" s="36"/>
      <c r="AC280" s="36"/>
      <c r="AD280" s="39" t="s">
        <v>184</v>
      </c>
      <c r="AE280" s="40" t="s">
        <v>184</v>
      </c>
      <c r="AF280" s="41" t="s">
        <v>184</v>
      </c>
      <c r="AG280" s="40" t="s">
        <v>184</v>
      </c>
      <c r="AH280" s="41" t="s">
        <v>184</v>
      </c>
      <c r="AI280" s="42" t="s">
        <v>184</v>
      </c>
      <c r="AJ280" s="43"/>
      <c r="AK280" s="44"/>
      <c r="AL280" s="44"/>
      <c r="AM280" s="45"/>
    </row>
    <row r="281" spans="1:39" ht="100.5" customHeight="1" x14ac:dyDescent="0.25">
      <c r="A281" s="195"/>
      <c r="B281" s="272"/>
      <c r="C281" s="204"/>
      <c r="D281" s="204"/>
      <c r="E281" s="204"/>
      <c r="F281" s="204"/>
      <c r="G281" s="204"/>
      <c r="H281" s="204"/>
      <c r="I281" s="277"/>
      <c r="J281" s="267"/>
      <c r="K281" s="219"/>
      <c r="L281" s="264"/>
      <c r="M281" s="219">
        <v>0</v>
      </c>
      <c r="N281" s="267"/>
      <c r="O281" s="219"/>
      <c r="P281" s="192"/>
      <c r="Q281" s="33">
        <v>4</v>
      </c>
      <c r="R281" s="34"/>
      <c r="S281" s="35" t="s">
        <v>184</v>
      </c>
      <c r="T281" s="36"/>
      <c r="U281" s="36"/>
      <c r="V281" s="37" t="s">
        <v>184</v>
      </c>
      <c r="W281" s="36"/>
      <c r="X281" s="36"/>
      <c r="Y281" s="36"/>
      <c r="Z281" s="36"/>
      <c r="AA281" s="36"/>
      <c r="AB281" s="36"/>
      <c r="AC281" s="36"/>
      <c r="AD281" s="39" t="s">
        <v>184</v>
      </c>
      <c r="AE281" s="40" t="s">
        <v>184</v>
      </c>
      <c r="AF281" s="41" t="s">
        <v>184</v>
      </c>
      <c r="AG281" s="40" t="s">
        <v>184</v>
      </c>
      <c r="AH281" s="41" t="s">
        <v>184</v>
      </c>
      <c r="AI281" s="42" t="s">
        <v>184</v>
      </c>
      <c r="AJ281" s="43"/>
      <c r="AK281" s="44"/>
      <c r="AL281" s="44"/>
      <c r="AM281" s="45"/>
    </row>
    <row r="282" spans="1:39" ht="100.5" customHeight="1" x14ac:dyDescent="0.25">
      <c r="A282" s="195"/>
      <c r="B282" s="272"/>
      <c r="C282" s="204"/>
      <c r="D282" s="204"/>
      <c r="E282" s="204"/>
      <c r="F282" s="204"/>
      <c r="G282" s="204"/>
      <c r="H282" s="204"/>
      <c r="I282" s="277"/>
      <c r="J282" s="267"/>
      <c r="K282" s="219"/>
      <c r="L282" s="264"/>
      <c r="M282" s="219">
        <v>0</v>
      </c>
      <c r="N282" s="267"/>
      <c r="O282" s="219"/>
      <c r="P282" s="192"/>
      <c r="Q282" s="33">
        <v>5</v>
      </c>
      <c r="R282" s="34"/>
      <c r="S282" s="35" t="s">
        <v>184</v>
      </c>
      <c r="T282" s="36"/>
      <c r="U282" s="36"/>
      <c r="V282" s="37" t="s">
        <v>184</v>
      </c>
      <c r="W282" s="36"/>
      <c r="X282" s="36"/>
      <c r="Y282" s="36"/>
      <c r="Z282" s="36"/>
      <c r="AA282" s="36"/>
      <c r="AB282" s="36"/>
      <c r="AC282" s="36"/>
      <c r="AD282" s="39" t="s">
        <v>184</v>
      </c>
      <c r="AE282" s="40" t="s">
        <v>184</v>
      </c>
      <c r="AF282" s="41" t="s">
        <v>184</v>
      </c>
      <c r="AG282" s="40" t="s">
        <v>184</v>
      </c>
      <c r="AH282" s="41" t="s">
        <v>184</v>
      </c>
      <c r="AI282" s="42" t="s">
        <v>184</v>
      </c>
      <c r="AJ282" s="43"/>
      <c r="AK282" s="44"/>
      <c r="AL282" s="44"/>
      <c r="AM282" s="45"/>
    </row>
    <row r="283" spans="1:39" ht="100.5" customHeight="1" x14ac:dyDescent="0.25">
      <c r="A283" s="195"/>
      <c r="B283" s="276"/>
      <c r="C283" s="205"/>
      <c r="D283" s="205"/>
      <c r="E283" s="205"/>
      <c r="F283" s="205"/>
      <c r="G283" s="205"/>
      <c r="H283" s="205"/>
      <c r="I283" s="278"/>
      <c r="J283" s="268"/>
      <c r="K283" s="220"/>
      <c r="L283" s="265"/>
      <c r="M283" s="220">
        <v>0</v>
      </c>
      <c r="N283" s="268"/>
      <c r="O283" s="220"/>
      <c r="P283" s="270"/>
      <c r="Q283" s="33">
        <v>6</v>
      </c>
      <c r="R283" s="34"/>
      <c r="S283" s="35" t="s">
        <v>184</v>
      </c>
      <c r="T283" s="36"/>
      <c r="U283" s="36"/>
      <c r="V283" s="37" t="s">
        <v>184</v>
      </c>
      <c r="W283" s="36"/>
      <c r="X283" s="36"/>
      <c r="Y283" s="36"/>
      <c r="Z283" s="36"/>
      <c r="AA283" s="36"/>
      <c r="AB283" s="36"/>
      <c r="AC283" s="36"/>
      <c r="AD283" s="39" t="s">
        <v>184</v>
      </c>
      <c r="AE283" s="40" t="s">
        <v>184</v>
      </c>
      <c r="AF283" s="41" t="s">
        <v>184</v>
      </c>
      <c r="AG283" s="40" t="s">
        <v>184</v>
      </c>
      <c r="AH283" s="41" t="s">
        <v>184</v>
      </c>
      <c r="AI283" s="42" t="s">
        <v>184</v>
      </c>
      <c r="AJ283" s="43"/>
      <c r="AK283" s="44"/>
      <c r="AL283" s="44"/>
      <c r="AM283" s="45"/>
    </row>
    <row r="284" spans="1:39" ht="204" customHeight="1" x14ac:dyDescent="0.25">
      <c r="A284" s="195"/>
      <c r="B284" s="271">
        <v>47</v>
      </c>
      <c r="C284" s="203" t="s">
        <v>192</v>
      </c>
      <c r="D284" s="203" t="s">
        <v>297</v>
      </c>
      <c r="E284" s="203" t="s">
        <v>298</v>
      </c>
      <c r="F284" s="203" t="s">
        <v>55</v>
      </c>
      <c r="G284" s="203" t="s">
        <v>31</v>
      </c>
      <c r="H284" s="203" t="s">
        <v>220</v>
      </c>
      <c r="I284" s="288">
        <v>1100</v>
      </c>
      <c r="J284" s="266" t="s">
        <v>214</v>
      </c>
      <c r="K284" s="218">
        <v>0.8</v>
      </c>
      <c r="L284" s="263" t="s">
        <v>296</v>
      </c>
      <c r="M284" s="218" t="s">
        <v>296</v>
      </c>
      <c r="N284" s="266" t="s">
        <v>316</v>
      </c>
      <c r="O284" s="218">
        <v>0.2</v>
      </c>
      <c r="P284" s="269" t="s">
        <v>181</v>
      </c>
      <c r="Q284" s="33">
        <v>1</v>
      </c>
      <c r="R284" s="34" t="s">
        <v>61</v>
      </c>
      <c r="S284" s="35" t="s">
        <v>182</v>
      </c>
      <c r="T284" s="36" t="s">
        <v>144</v>
      </c>
      <c r="U284" s="36" t="s">
        <v>145</v>
      </c>
      <c r="V284" s="37" t="s">
        <v>186</v>
      </c>
      <c r="W284" s="36"/>
      <c r="X284" s="36"/>
      <c r="Y284" s="36"/>
      <c r="Z284" s="36" t="s">
        <v>196</v>
      </c>
      <c r="AA284" s="36" t="s">
        <v>147</v>
      </c>
      <c r="AB284" s="36" t="s">
        <v>276</v>
      </c>
      <c r="AC284" s="36" t="s">
        <v>175</v>
      </c>
      <c r="AD284" s="39">
        <v>0.48</v>
      </c>
      <c r="AE284" s="40" t="s">
        <v>180</v>
      </c>
      <c r="AF284" s="41">
        <v>0.48</v>
      </c>
      <c r="AG284" s="40" t="s">
        <v>316</v>
      </c>
      <c r="AH284" s="41">
        <v>0.2</v>
      </c>
      <c r="AI284" s="42" t="s">
        <v>181</v>
      </c>
      <c r="AJ284" s="43" t="s">
        <v>149</v>
      </c>
      <c r="AK284" s="44"/>
      <c r="AL284" s="44"/>
      <c r="AM284" s="45"/>
    </row>
    <row r="285" spans="1:39" ht="219.75" customHeight="1" x14ac:dyDescent="0.25">
      <c r="A285" s="195"/>
      <c r="B285" s="272"/>
      <c r="C285" s="204"/>
      <c r="D285" s="204"/>
      <c r="E285" s="204"/>
      <c r="F285" s="204"/>
      <c r="G285" s="204"/>
      <c r="H285" s="204"/>
      <c r="I285" s="277"/>
      <c r="J285" s="267"/>
      <c r="K285" s="219"/>
      <c r="L285" s="264"/>
      <c r="M285" s="219">
        <v>0</v>
      </c>
      <c r="N285" s="267"/>
      <c r="O285" s="219"/>
      <c r="P285" s="192"/>
      <c r="Q285" s="33">
        <v>2</v>
      </c>
      <c r="R285" s="34" t="s">
        <v>62</v>
      </c>
      <c r="S285" s="35" t="s">
        <v>182</v>
      </c>
      <c r="T285" s="36" t="s">
        <v>144</v>
      </c>
      <c r="U285" s="36" t="s">
        <v>145</v>
      </c>
      <c r="V285" s="37" t="s">
        <v>186</v>
      </c>
      <c r="W285" s="36"/>
      <c r="X285" s="36"/>
      <c r="Y285" s="36"/>
      <c r="Z285" s="36" t="s">
        <v>196</v>
      </c>
      <c r="AA285" s="36" t="s">
        <v>147</v>
      </c>
      <c r="AB285" s="36" t="s">
        <v>276</v>
      </c>
      <c r="AC285" s="36" t="s">
        <v>175</v>
      </c>
      <c r="AD285" s="67">
        <v>0.28799999999999998</v>
      </c>
      <c r="AE285" s="40" t="s">
        <v>188</v>
      </c>
      <c r="AF285" s="41">
        <v>0.28799999999999998</v>
      </c>
      <c r="AG285" s="40" t="s">
        <v>316</v>
      </c>
      <c r="AH285" s="41">
        <v>0.2</v>
      </c>
      <c r="AI285" s="42" t="s">
        <v>328</v>
      </c>
      <c r="AJ285" s="43" t="s">
        <v>149</v>
      </c>
      <c r="AK285" s="44"/>
      <c r="AL285" s="44"/>
      <c r="AM285" s="45"/>
    </row>
    <row r="286" spans="1:39" ht="95.25" customHeight="1" x14ac:dyDescent="0.25">
      <c r="A286" s="195"/>
      <c r="B286" s="272"/>
      <c r="C286" s="204"/>
      <c r="D286" s="204"/>
      <c r="E286" s="204"/>
      <c r="F286" s="204"/>
      <c r="G286" s="204"/>
      <c r="H286" s="204"/>
      <c r="I286" s="277"/>
      <c r="J286" s="267"/>
      <c r="K286" s="219"/>
      <c r="L286" s="264"/>
      <c r="M286" s="219">
        <v>0</v>
      </c>
      <c r="N286" s="267"/>
      <c r="O286" s="219"/>
      <c r="P286" s="192"/>
      <c r="Q286" s="33">
        <v>3</v>
      </c>
      <c r="R286" s="46"/>
      <c r="S286" s="35" t="s">
        <v>184</v>
      </c>
      <c r="T286" s="36"/>
      <c r="U286" s="36"/>
      <c r="V286" s="37" t="s">
        <v>184</v>
      </c>
      <c r="W286" s="36"/>
      <c r="X286" s="36"/>
      <c r="Y286" s="36"/>
      <c r="Z286" s="36"/>
      <c r="AA286" s="36"/>
      <c r="AB286" s="36"/>
      <c r="AC286" s="36"/>
      <c r="AD286" s="39" t="s">
        <v>184</v>
      </c>
      <c r="AE286" s="40" t="s">
        <v>184</v>
      </c>
      <c r="AF286" s="41" t="s">
        <v>184</v>
      </c>
      <c r="AG286" s="40" t="s">
        <v>184</v>
      </c>
      <c r="AH286" s="41" t="s">
        <v>184</v>
      </c>
      <c r="AI286" s="42" t="s">
        <v>184</v>
      </c>
      <c r="AJ286" s="43"/>
      <c r="AK286" s="44"/>
      <c r="AL286" s="44"/>
      <c r="AM286" s="45"/>
    </row>
    <row r="287" spans="1:39" ht="95.25" customHeight="1" x14ac:dyDescent="0.25">
      <c r="A287" s="195"/>
      <c r="B287" s="272"/>
      <c r="C287" s="204"/>
      <c r="D287" s="204"/>
      <c r="E287" s="204"/>
      <c r="F287" s="204"/>
      <c r="G287" s="204"/>
      <c r="H287" s="204"/>
      <c r="I287" s="277"/>
      <c r="J287" s="267"/>
      <c r="K287" s="219"/>
      <c r="L287" s="264"/>
      <c r="M287" s="219">
        <v>0</v>
      </c>
      <c r="N287" s="267"/>
      <c r="O287" s="219"/>
      <c r="P287" s="192"/>
      <c r="Q287" s="33">
        <v>4</v>
      </c>
      <c r="R287" s="34"/>
      <c r="S287" s="35" t="s">
        <v>184</v>
      </c>
      <c r="T287" s="36"/>
      <c r="U287" s="36"/>
      <c r="V287" s="37" t="s">
        <v>184</v>
      </c>
      <c r="W287" s="36"/>
      <c r="X287" s="36"/>
      <c r="Y287" s="36"/>
      <c r="Z287" s="36"/>
      <c r="AA287" s="36"/>
      <c r="AB287" s="36"/>
      <c r="AC287" s="36"/>
      <c r="AD287" s="39" t="s">
        <v>184</v>
      </c>
      <c r="AE287" s="40" t="s">
        <v>184</v>
      </c>
      <c r="AF287" s="41" t="s">
        <v>184</v>
      </c>
      <c r="AG287" s="40" t="s">
        <v>184</v>
      </c>
      <c r="AH287" s="41" t="s">
        <v>184</v>
      </c>
      <c r="AI287" s="42" t="s">
        <v>184</v>
      </c>
      <c r="AJ287" s="43"/>
      <c r="AK287" s="44"/>
      <c r="AL287" s="44"/>
      <c r="AM287" s="45"/>
    </row>
    <row r="288" spans="1:39" ht="95.25" customHeight="1" x14ac:dyDescent="0.25">
      <c r="A288" s="195"/>
      <c r="B288" s="272"/>
      <c r="C288" s="204"/>
      <c r="D288" s="204"/>
      <c r="E288" s="204"/>
      <c r="F288" s="204"/>
      <c r="G288" s="204"/>
      <c r="H288" s="204"/>
      <c r="I288" s="277"/>
      <c r="J288" s="267"/>
      <c r="K288" s="219"/>
      <c r="L288" s="264"/>
      <c r="M288" s="219">
        <v>0</v>
      </c>
      <c r="N288" s="267"/>
      <c r="O288" s="219"/>
      <c r="P288" s="192"/>
      <c r="Q288" s="33">
        <v>5</v>
      </c>
      <c r="R288" s="34"/>
      <c r="S288" s="35" t="s">
        <v>184</v>
      </c>
      <c r="T288" s="36"/>
      <c r="U288" s="36"/>
      <c r="V288" s="37" t="s">
        <v>184</v>
      </c>
      <c r="W288" s="36"/>
      <c r="X288" s="36"/>
      <c r="Y288" s="36"/>
      <c r="Z288" s="36"/>
      <c r="AA288" s="36"/>
      <c r="AB288" s="36"/>
      <c r="AC288" s="36"/>
      <c r="AD288" s="39" t="s">
        <v>184</v>
      </c>
      <c r="AE288" s="40" t="s">
        <v>184</v>
      </c>
      <c r="AF288" s="41" t="s">
        <v>184</v>
      </c>
      <c r="AG288" s="40" t="s">
        <v>184</v>
      </c>
      <c r="AH288" s="41" t="s">
        <v>184</v>
      </c>
      <c r="AI288" s="42" t="s">
        <v>184</v>
      </c>
      <c r="AJ288" s="43"/>
      <c r="AK288" s="44"/>
      <c r="AL288" s="44"/>
      <c r="AM288" s="45"/>
    </row>
    <row r="289" spans="1:39" ht="95.25" customHeight="1" x14ac:dyDescent="0.25">
      <c r="A289" s="195"/>
      <c r="B289" s="276"/>
      <c r="C289" s="205"/>
      <c r="D289" s="205"/>
      <c r="E289" s="205"/>
      <c r="F289" s="205"/>
      <c r="G289" s="205"/>
      <c r="H289" s="205"/>
      <c r="I289" s="278"/>
      <c r="J289" s="268"/>
      <c r="K289" s="220"/>
      <c r="L289" s="265"/>
      <c r="M289" s="220">
        <v>0</v>
      </c>
      <c r="N289" s="268"/>
      <c r="O289" s="220"/>
      <c r="P289" s="270"/>
      <c r="Q289" s="33">
        <v>6</v>
      </c>
      <c r="R289" s="34"/>
      <c r="S289" s="35" t="s">
        <v>184</v>
      </c>
      <c r="T289" s="36"/>
      <c r="U289" s="36"/>
      <c r="V289" s="37" t="s">
        <v>184</v>
      </c>
      <c r="W289" s="36"/>
      <c r="X289" s="36"/>
      <c r="Y289" s="36"/>
      <c r="Z289" s="36"/>
      <c r="AA289" s="36"/>
      <c r="AB289" s="36"/>
      <c r="AC289" s="36"/>
      <c r="AD289" s="39" t="s">
        <v>184</v>
      </c>
      <c r="AE289" s="40" t="s">
        <v>184</v>
      </c>
      <c r="AF289" s="41" t="s">
        <v>184</v>
      </c>
      <c r="AG289" s="40" t="s">
        <v>184</v>
      </c>
      <c r="AH289" s="41" t="s">
        <v>184</v>
      </c>
      <c r="AI289" s="42" t="s">
        <v>184</v>
      </c>
      <c r="AJ289" s="43"/>
      <c r="AK289" s="44"/>
      <c r="AL289" s="44"/>
      <c r="AM289" s="45"/>
    </row>
    <row r="290" spans="1:39" ht="189" customHeight="1" x14ac:dyDescent="0.25">
      <c r="A290" s="195"/>
      <c r="B290" s="271">
        <v>48</v>
      </c>
      <c r="C290" s="203" t="s">
        <v>200</v>
      </c>
      <c r="D290" s="365" t="s">
        <v>582</v>
      </c>
      <c r="E290" s="366" t="s">
        <v>583</v>
      </c>
      <c r="F290" s="365" t="s">
        <v>584</v>
      </c>
      <c r="G290" s="203" t="s">
        <v>31</v>
      </c>
      <c r="H290" s="203" t="s">
        <v>220</v>
      </c>
      <c r="I290" s="288">
        <v>25</v>
      </c>
      <c r="J290" s="266" t="s">
        <v>180</v>
      </c>
      <c r="K290" s="218">
        <v>0.6</v>
      </c>
      <c r="L290" s="263" t="s">
        <v>296</v>
      </c>
      <c r="M290" s="218" t="s">
        <v>296</v>
      </c>
      <c r="N290" s="266" t="s">
        <v>316</v>
      </c>
      <c r="O290" s="218">
        <v>0.2</v>
      </c>
      <c r="P290" s="269" t="s">
        <v>181</v>
      </c>
      <c r="Q290" s="33">
        <v>1</v>
      </c>
      <c r="R290" s="367" t="s">
        <v>63</v>
      </c>
      <c r="S290" s="35" t="s">
        <v>182</v>
      </c>
      <c r="T290" s="36" t="s">
        <v>144</v>
      </c>
      <c r="U290" s="36" t="s">
        <v>145</v>
      </c>
      <c r="V290" s="37" t="s">
        <v>186</v>
      </c>
      <c r="W290" s="36"/>
      <c r="X290" s="36"/>
      <c r="Y290" s="36"/>
      <c r="Z290" s="36" t="s">
        <v>196</v>
      </c>
      <c r="AA290" s="36" t="s">
        <v>147</v>
      </c>
      <c r="AB290" s="36" t="s">
        <v>174</v>
      </c>
      <c r="AC290" s="36" t="s">
        <v>175</v>
      </c>
      <c r="AD290" s="39">
        <v>0.36</v>
      </c>
      <c r="AE290" s="40" t="s">
        <v>188</v>
      </c>
      <c r="AF290" s="41">
        <v>0.36</v>
      </c>
      <c r="AG290" s="40" t="s">
        <v>316</v>
      </c>
      <c r="AH290" s="41">
        <v>0.2</v>
      </c>
      <c r="AI290" s="42" t="s">
        <v>328</v>
      </c>
      <c r="AJ290" s="43" t="s">
        <v>149</v>
      </c>
      <c r="AK290" s="44"/>
      <c r="AL290" s="44"/>
      <c r="AM290" s="45"/>
    </row>
    <row r="291" spans="1:39" ht="70.5" customHeight="1" x14ac:dyDescent="0.25">
      <c r="A291" s="195"/>
      <c r="B291" s="272"/>
      <c r="C291" s="204"/>
      <c r="D291" s="204"/>
      <c r="E291" s="204"/>
      <c r="F291" s="204"/>
      <c r="G291" s="204"/>
      <c r="H291" s="204"/>
      <c r="I291" s="277"/>
      <c r="J291" s="267"/>
      <c r="K291" s="219"/>
      <c r="L291" s="264"/>
      <c r="M291" s="219">
        <v>0</v>
      </c>
      <c r="N291" s="267"/>
      <c r="O291" s="219"/>
      <c r="P291" s="192"/>
      <c r="Q291" s="33">
        <v>2</v>
      </c>
      <c r="R291" s="34"/>
      <c r="S291" s="35" t="s">
        <v>184</v>
      </c>
      <c r="T291" s="36"/>
      <c r="U291" s="36"/>
      <c r="V291" s="37" t="s">
        <v>184</v>
      </c>
      <c r="W291" s="36"/>
      <c r="X291" s="36"/>
      <c r="Y291" s="36"/>
      <c r="Z291" s="36"/>
      <c r="AA291" s="36"/>
      <c r="AB291" s="36"/>
      <c r="AC291" s="36"/>
      <c r="AD291" s="39" t="s">
        <v>184</v>
      </c>
      <c r="AE291" s="40" t="s">
        <v>184</v>
      </c>
      <c r="AF291" s="41" t="s">
        <v>184</v>
      </c>
      <c r="AG291" s="40" t="s">
        <v>184</v>
      </c>
      <c r="AH291" s="41" t="s">
        <v>184</v>
      </c>
      <c r="AI291" s="42" t="s">
        <v>184</v>
      </c>
      <c r="AJ291" s="43"/>
      <c r="AK291" s="44"/>
      <c r="AL291" s="44"/>
      <c r="AM291" s="45"/>
    </row>
    <row r="292" spans="1:39" ht="70.5" customHeight="1" x14ac:dyDescent="0.25">
      <c r="A292" s="195"/>
      <c r="B292" s="272"/>
      <c r="C292" s="204"/>
      <c r="D292" s="204"/>
      <c r="E292" s="204"/>
      <c r="F292" s="204"/>
      <c r="G292" s="204"/>
      <c r="H292" s="204"/>
      <c r="I292" s="277"/>
      <c r="J292" s="267"/>
      <c r="K292" s="219"/>
      <c r="L292" s="264"/>
      <c r="M292" s="219">
        <v>0</v>
      </c>
      <c r="N292" s="267"/>
      <c r="O292" s="219"/>
      <c r="P292" s="192"/>
      <c r="Q292" s="33">
        <v>3</v>
      </c>
      <c r="R292" s="46"/>
      <c r="S292" s="35" t="s">
        <v>184</v>
      </c>
      <c r="T292" s="36"/>
      <c r="U292" s="36"/>
      <c r="V292" s="37" t="s">
        <v>184</v>
      </c>
      <c r="W292" s="36"/>
      <c r="X292" s="36"/>
      <c r="Y292" s="36"/>
      <c r="Z292" s="36"/>
      <c r="AA292" s="36"/>
      <c r="AB292" s="36"/>
      <c r="AC292" s="36"/>
      <c r="AD292" s="39" t="s">
        <v>184</v>
      </c>
      <c r="AE292" s="40" t="s">
        <v>184</v>
      </c>
      <c r="AF292" s="41" t="s">
        <v>184</v>
      </c>
      <c r="AG292" s="40" t="s">
        <v>184</v>
      </c>
      <c r="AH292" s="41" t="s">
        <v>184</v>
      </c>
      <c r="AI292" s="42" t="s">
        <v>184</v>
      </c>
      <c r="AJ292" s="43"/>
      <c r="AK292" s="44"/>
      <c r="AL292" s="44"/>
      <c r="AM292" s="45"/>
    </row>
    <row r="293" spans="1:39" ht="70.5" customHeight="1" x14ac:dyDescent="0.25">
      <c r="A293" s="195"/>
      <c r="B293" s="272"/>
      <c r="C293" s="204"/>
      <c r="D293" s="204"/>
      <c r="E293" s="204"/>
      <c r="F293" s="204"/>
      <c r="G293" s="204"/>
      <c r="H293" s="204"/>
      <c r="I293" s="277"/>
      <c r="J293" s="267"/>
      <c r="K293" s="219"/>
      <c r="L293" s="264"/>
      <c r="M293" s="219">
        <v>0</v>
      </c>
      <c r="N293" s="267"/>
      <c r="O293" s="219"/>
      <c r="P293" s="192"/>
      <c r="Q293" s="33">
        <v>4</v>
      </c>
      <c r="R293" s="34"/>
      <c r="S293" s="35" t="s">
        <v>184</v>
      </c>
      <c r="T293" s="36"/>
      <c r="U293" s="36"/>
      <c r="V293" s="37" t="s">
        <v>184</v>
      </c>
      <c r="W293" s="36"/>
      <c r="X293" s="36"/>
      <c r="Y293" s="36"/>
      <c r="Z293" s="36"/>
      <c r="AA293" s="36"/>
      <c r="AB293" s="36"/>
      <c r="AC293" s="36"/>
      <c r="AD293" s="39" t="s">
        <v>184</v>
      </c>
      <c r="AE293" s="40" t="s">
        <v>184</v>
      </c>
      <c r="AF293" s="41" t="s">
        <v>184</v>
      </c>
      <c r="AG293" s="40" t="s">
        <v>184</v>
      </c>
      <c r="AH293" s="41" t="s">
        <v>184</v>
      </c>
      <c r="AI293" s="42" t="s">
        <v>184</v>
      </c>
      <c r="AJ293" s="43"/>
      <c r="AK293" s="44"/>
      <c r="AL293" s="44"/>
      <c r="AM293" s="45"/>
    </row>
    <row r="294" spans="1:39" ht="70.5" customHeight="1" x14ac:dyDescent="0.25">
      <c r="A294" s="195"/>
      <c r="B294" s="272"/>
      <c r="C294" s="204"/>
      <c r="D294" s="204"/>
      <c r="E294" s="204"/>
      <c r="F294" s="204"/>
      <c r="G294" s="204"/>
      <c r="H294" s="204"/>
      <c r="I294" s="277"/>
      <c r="J294" s="267"/>
      <c r="K294" s="219"/>
      <c r="L294" s="264"/>
      <c r="M294" s="219">
        <v>0</v>
      </c>
      <c r="N294" s="267"/>
      <c r="O294" s="219"/>
      <c r="P294" s="192"/>
      <c r="Q294" s="33">
        <v>5</v>
      </c>
      <c r="R294" s="34"/>
      <c r="S294" s="35" t="s">
        <v>184</v>
      </c>
      <c r="T294" s="36"/>
      <c r="U294" s="36"/>
      <c r="V294" s="37" t="s">
        <v>184</v>
      </c>
      <c r="W294" s="36"/>
      <c r="X294" s="36"/>
      <c r="Y294" s="36"/>
      <c r="Z294" s="36"/>
      <c r="AA294" s="36"/>
      <c r="AB294" s="36"/>
      <c r="AC294" s="36"/>
      <c r="AD294" s="67" t="s">
        <v>184</v>
      </c>
      <c r="AE294" s="40" t="s">
        <v>184</v>
      </c>
      <c r="AF294" s="41" t="s">
        <v>184</v>
      </c>
      <c r="AG294" s="40" t="s">
        <v>184</v>
      </c>
      <c r="AH294" s="41" t="s">
        <v>184</v>
      </c>
      <c r="AI294" s="42" t="s">
        <v>184</v>
      </c>
      <c r="AJ294" s="43"/>
      <c r="AK294" s="44"/>
      <c r="AL294" s="44"/>
      <c r="AM294" s="45"/>
    </row>
    <row r="295" spans="1:39" ht="70.5" customHeight="1" x14ac:dyDescent="0.25">
      <c r="A295" s="195"/>
      <c r="B295" s="276"/>
      <c r="C295" s="205"/>
      <c r="D295" s="205"/>
      <c r="E295" s="205"/>
      <c r="F295" s="205"/>
      <c r="G295" s="205"/>
      <c r="H295" s="205"/>
      <c r="I295" s="278"/>
      <c r="J295" s="268"/>
      <c r="K295" s="220"/>
      <c r="L295" s="265"/>
      <c r="M295" s="220">
        <v>0</v>
      </c>
      <c r="N295" s="268"/>
      <c r="O295" s="220"/>
      <c r="P295" s="270"/>
      <c r="Q295" s="33">
        <v>6</v>
      </c>
      <c r="R295" s="34"/>
      <c r="S295" s="35" t="s">
        <v>184</v>
      </c>
      <c r="T295" s="36"/>
      <c r="U295" s="36"/>
      <c r="V295" s="37" t="s">
        <v>184</v>
      </c>
      <c r="W295" s="36"/>
      <c r="X295" s="36"/>
      <c r="Y295" s="36"/>
      <c r="Z295" s="36"/>
      <c r="AA295" s="36"/>
      <c r="AB295" s="36"/>
      <c r="AC295" s="36"/>
      <c r="AD295" s="39" t="s">
        <v>184</v>
      </c>
      <c r="AE295" s="40" t="s">
        <v>184</v>
      </c>
      <c r="AF295" s="41" t="s">
        <v>184</v>
      </c>
      <c r="AG295" s="40" t="s">
        <v>184</v>
      </c>
      <c r="AH295" s="41" t="s">
        <v>184</v>
      </c>
      <c r="AI295" s="42" t="s">
        <v>184</v>
      </c>
      <c r="AJ295" s="43"/>
      <c r="AK295" s="44"/>
      <c r="AL295" s="44"/>
      <c r="AM295" s="45"/>
    </row>
    <row r="296" spans="1:39" ht="305.25" customHeight="1" x14ac:dyDescent="0.25">
      <c r="A296" s="195"/>
      <c r="B296" s="271">
        <v>49</v>
      </c>
      <c r="C296" s="203" t="s">
        <v>192</v>
      </c>
      <c r="D296" s="203" t="s">
        <v>299</v>
      </c>
      <c r="E296" s="203" t="s">
        <v>300</v>
      </c>
      <c r="F296" s="203" t="s">
        <v>56</v>
      </c>
      <c r="G296" s="203" t="s">
        <v>15</v>
      </c>
      <c r="H296" s="203" t="s">
        <v>165</v>
      </c>
      <c r="I296" s="288">
        <v>300</v>
      </c>
      <c r="J296" s="266" t="s">
        <v>180</v>
      </c>
      <c r="K296" s="218">
        <v>0.6</v>
      </c>
      <c r="L296" s="263" t="s">
        <v>230</v>
      </c>
      <c r="M296" s="218" t="s">
        <v>230</v>
      </c>
      <c r="N296" s="266" t="s">
        <v>210</v>
      </c>
      <c r="O296" s="218">
        <v>0.8</v>
      </c>
      <c r="P296" s="269" t="s">
        <v>211</v>
      </c>
      <c r="Q296" s="33">
        <v>1</v>
      </c>
      <c r="R296" s="34" t="s">
        <v>403</v>
      </c>
      <c r="S296" s="35" t="s">
        <v>182</v>
      </c>
      <c r="T296" s="36" t="s">
        <v>144</v>
      </c>
      <c r="U296" s="36" t="s">
        <v>145</v>
      </c>
      <c r="V296" s="37" t="s">
        <v>186</v>
      </c>
      <c r="W296" s="36" t="s">
        <v>152</v>
      </c>
      <c r="X296" s="36" t="s">
        <v>147</v>
      </c>
      <c r="Y296" s="36" t="s">
        <v>148</v>
      </c>
      <c r="Z296" s="36"/>
      <c r="AA296" s="36"/>
      <c r="AB296" s="36"/>
      <c r="AC296" s="36"/>
      <c r="AD296" s="39">
        <v>0.36</v>
      </c>
      <c r="AE296" s="40" t="s">
        <v>188</v>
      </c>
      <c r="AF296" s="41">
        <v>0.36</v>
      </c>
      <c r="AG296" s="40" t="s">
        <v>210</v>
      </c>
      <c r="AH296" s="41">
        <v>0.8</v>
      </c>
      <c r="AI296" s="47" t="s">
        <v>211</v>
      </c>
      <c r="AJ296" s="43" t="s">
        <v>156</v>
      </c>
      <c r="AK296" s="44" t="s">
        <v>301</v>
      </c>
      <c r="AL296" s="44" t="s">
        <v>404</v>
      </c>
      <c r="AM296" s="45">
        <v>46022</v>
      </c>
    </row>
    <row r="297" spans="1:39" ht="81.75" customHeight="1" x14ac:dyDescent="0.25">
      <c r="A297" s="195"/>
      <c r="B297" s="272"/>
      <c r="C297" s="204"/>
      <c r="D297" s="204"/>
      <c r="E297" s="204"/>
      <c r="F297" s="204"/>
      <c r="G297" s="204"/>
      <c r="H297" s="204"/>
      <c r="I297" s="277"/>
      <c r="J297" s="267"/>
      <c r="K297" s="219"/>
      <c r="L297" s="264"/>
      <c r="M297" s="219">
        <v>0</v>
      </c>
      <c r="N297" s="267"/>
      <c r="O297" s="219"/>
      <c r="P297" s="192"/>
      <c r="Q297" s="33">
        <v>2</v>
      </c>
      <c r="R297" s="34"/>
      <c r="S297" s="35"/>
      <c r="T297" s="36"/>
      <c r="U297" s="36"/>
      <c r="V297" s="37"/>
      <c r="W297" s="36"/>
      <c r="X297" s="36"/>
      <c r="Y297" s="36"/>
      <c r="Z297" s="36"/>
      <c r="AA297" s="36"/>
      <c r="AB297" s="36"/>
      <c r="AC297" s="36"/>
      <c r="AD297" s="39"/>
      <c r="AE297" s="40"/>
      <c r="AF297" s="41"/>
      <c r="AG297" s="40"/>
      <c r="AH297" s="41"/>
      <c r="AI297" s="42"/>
      <c r="AJ297" s="43"/>
      <c r="AK297" s="44"/>
      <c r="AL297" s="44"/>
      <c r="AM297" s="45"/>
    </row>
    <row r="298" spans="1:39" ht="81.75" customHeight="1" x14ac:dyDescent="0.25">
      <c r="A298" s="195"/>
      <c r="B298" s="272"/>
      <c r="C298" s="204"/>
      <c r="D298" s="204"/>
      <c r="E298" s="204"/>
      <c r="F298" s="204"/>
      <c r="G298" s="204"/>
      <c r="H298" s="204"/>
      <c r="I298" s="277"/>
      <c r="J298" s="267"/>
      <c r="K298" s="219"/>
      <c r="L298" s="264"/>
      <c r="M298" s="219">
        <v>0</v>
      </c>
      <c r="N298" s="267"/>
      <c r="O298" s="219"/>
      <c r="P298" s="192"/>
      <c r="Q298" s="33">
        <v>3</v>
      </c>
      <c r="R298" s="46"/>
      <c r="S298" s="35" t="s">
        <v>184</v>
      </c>
      <c r="T298" s="36"/>
      <c r="U298" s="36"/>
      <c r="V298" s="37" t="s">
        <v>184</v>
      </c>
      <c r="W298" s="36"/>
      <c r="X298" s="36"/>
      <c r="Y298" s="36"/>
      <c r="Z298" s="36"/>
      <c r="AA298" s="36"/>
      <c r="AB298" s="36"/>
      <c r="AC298" s="36"/>
      <c r="AD298" s="39" t="s">
        <v>184</v>
      </c>
      <c r="AE298" s="40" t="s">
        <v>184</v>
      </c>
      <c r="AF298" s="41" t="s">
        <v>184</v>
      </c>
      <c r="AG298" s="40" t="s">
        <v>184</v>
      </c>
      <c r="AH298" s="41" t="s">
        <v>184</v>
      </c>
      <c r="AI298" s="42" t="s">
        <v>184</v>
      </c>
      <c r="AJ298" s="43"/>
      <c r="AK298" s="44"/>
      <c r="AL298" s="44"/>
      <c r="AM298" s="45"/>
    </row>
    <row r="299" spans="1:39" ht="81.75" customHeight="1" x14ac:dyDescent="0.25">
      <c r="A299" s="195"/>
      <c r="B299" s="272"/>
      <c r="C299" s="204"/>
      <c r="D299" s="204"/>
      <c r="E299" s="204"/>
      <c r="F299" s="204"/>
      <c r="G299" s="204"/>
      <c r="H299" s="204"/>
      <c r="I299" s="277"/>
      <c r="J299" s="267"/>
      <c r="K299" s="219"/>
      <c r="L299" s="264"/>
      <c r="M299" s="219">
        <v>0</v>
      </c>
      <c r="N299" s="267"/>
      <c r="O299" s="219"/>
      <c r="P299" s="192"/>
      <c r="Q299" s="33">
        <v>4</v>
      </c>
      <c r="R299" s="34"/>
      <c r="S299" s="35" t="s">
        <v>184</v>
      </c>
      <c r="T299" s="36"/>
      <c r="U299" s="36"/>
      <c r="V299" s="37" t="s">
        <v>184</v>
      </c>
      <c r="W299" s="36"/>
      <c r="X299" s="36"/>
      <c r="Y299" s="36"/>
      <c r="Z299" s="36"/>
      <c r="AA299" s="36"/>
      <c r="AB299" s="36"/>
      <c r="AC299" s="36"/>
      <c r="AD299" s="39" t="s">
        <v>184</v>
      </c>
      <c r="AE299" s="40" t="s">
        <v>184</v>
      </c>
      <c r="AF299" s="41" t="s">
        <v>184</v>
      </c>
      <c r="AG299" s="40" t="s">
        <v>184</v>
      </c>
      <c r="AH299" s="41" t="s">
        <v>184</v>
      </c>
      <c r="AI299" s="42" t="s">
        <v>184</v>
      </c>
      <c r="AJ299" s="43"/>
      <c r="AK299" s="44"/>
      <c r="AL299" s="44"/>
      <c r="AM299" s="45"/>
    </row>
    <row r="300" spans="1:39" ht="81.75" customHeight="1" x14ac:dyDescent="0.25">
      <c r="A300" s="195"/>
      <c r="B300" s="272"/>
      <c r="C300" s="204"/>
      <c r="D300" s="204"/>
      <c r="E300" s="204"/>
      <c r="F300" s="204"/>
      <c r="G300" s="204"/>
      <c r="H300" s="204"/>
      <c r="I300" s="277"/>
      <c r="J300" s="267"/>
      <c r="K300" s="219"/>
      <c r="L300" s="264"/>
      <c r="M300" s="219">
        <v>0</v>
      </c>
      <c r="N300" s="267"/>
      <c r="O300" s="219"/>
      <c r="P300" s="192"/>
      <c r="Q300" s="33">
        <v>5</v>
      </c>
      <c r="R300" s="34"/>
      <c r="S300" s="35" t="s">
        <v>184</v>
      </c>
      <c r="T300" s="36"/>
      <c r="U300" s="36"/>
      <c r="V300" s="37" t="s">
        <v>184</v>
      </c>
      <c r="W300" s="36"/>
      <c r="X300" s="36"/>
      <c r="Y300" s="36"/>
      <c r="Z300" s="36"/>
      <c r="AA300" s="36"/>
      <c r="AB300" s="36"/>
      <c r="AC300" s="36"/>
      <c r="AD300" s="39" t="s">
        <v>184</v>
      </c>
      <c r="AE300" s="40" t="s">
        <v>184</v>
      </c>
      <c r="AF300" s="41" t="s">
        <v>184</v>
      </c>
      <c r="AG300" s="40" t="s">
        <v>184</v>
      </c>
      <c r="AH300" s="41" t="s">
        <v>184</v>
      </c>
      <c r="AI300" s="42" t="s">
        <v>184</v>
      </c>
      <c r="AJ300" s="43"/>
      <c r="AK300" s="44"/>
      <c r="AL300" s="44"/>
      <c r="AM300" s="45"/>
    </row>
    <row r="301" spans="1:39" ht="81.75" customHeight="1" x14ac:dyDescent="0.25">
      <c r="A301" s="195"/>
      <c r="B301" s="276"/>
      <c r="C301" s="205"/>
      <c r="D301" s="205"/>
      <c r="E301" s="205"/>
      <c r="F301" s="205"/>
      <c r="G301" s="205"/>
      <c r="H301" s="205"/>
      <c r="I301" s="278"/>
      <c r="J301" s="268"/>
      <c r="K301" s="220"/>
      <c r="L301" s="265"/>
      <c r="M301" s="220">
        <v>0</v>
      </c>
      <c r="N301" s="268"/>
      <c r="O301" s="220"/>
      <c r="P301" s="270"/>
      <c r="Q301" s="33">
        <v>6</v>
      </c>
      <c r="R301" s="34"/>
      <c r="S301" s="35" t="s">
        <v>184</v>
      </c>
      <c r="T301" s="36"/>
      <c r="U301" s="36"/>
      <c r="V301" s="37" t="s">
        <v>184</v>
      </c>
      <c r="W301" s="36"/>
      <c r="X301" s="36"/>
      <c r="Y301" s="36"/>
      <c r="Z301" s="36"/>
      <c r="AA301" s="36"/>
      <c r="AB301" s="36"/>
      <c r="AC301" s="36"/>
      <c r="AD301" s="39" t="s">
        <v>184</v>
      </c>
      <c r="AE301" s="40" t="s">
        <v>184</v>
      </c>
      <c r="AF301" s="41" t="s">
        <v>184</v>
      </c>
      <c r="AG301" s="40" t="s">
        <v>184</v>
      </c>
      <c r="AH301" s="41" t="s">
        <v>184</v>
      </c>
      <c r="AI301" s="42" t="s">
        <v>184</v>
      </c>
      <c r="AJ301" s="43"/>
      <c r="AK301" s="44"/>
      <c r="AL301" s="44"/>
      <c r="AM301" s="45"/>
    </row>
    <row r="302" spans="1:39" ht="151.5" customHeight="1" x14ac:dyDescent="0.25">
      <c r="A302" s="195"/>
      <c r="B302" s="377">
        <v>50</v>
      </c>
      <c r="C302" s="350" t="s">
        <v>200</v>
      </c>
      <c r="D302" s="350" t="s">
        <v>405</v>
      </c>
      <c r="E302" s="350" t="s">
        <v>406</v>
      </c>
      <c r="F302" s="350" t="s">
        <v>407</v>
      </c>
      <c r="G302" s="350" t="s">
        <v>31</v>
      </c>
      <c r="H302" s="350" t="s">
        <v>408</v>
      </c>
      <c r="I302" s="378">
        <v>29</v>
      </c>
      <c r="J302" s="351" t="s">
        <v>180</v>
      </c>
      <c r="K302" s="352">
        <v>0.6</v>
      </c>
      <c r="L302" s="353" t="s">
        <v>302</v>
      </c>
      <c r="M302" s="352" t="s">
        <v>302</v>
      </c>
      <c r="N302" s="351" t="s">
        <v>210</v>
      </c>
      <c r="O302" s="352">
        <v>0.8</v>
      </c>
      <c r="P302" s="379" t="s">
        <v>211</v>
      </c>
      <c r="Q302" s="33">
        <v>1</v>
      </c>
      <c r="R302" s="34" t="s">
        <v>409</v>
      </c>
      <c r="S302" s="35" t="s">
        <v>182</v>
      </c>
      <c r="T302" s="36" t="s">
        <v>144</v>
      </c>
      <c r="U302" s="36" t="s">
        <v>145</v>
      </c>
      <c r="V302" s="37" t="s">
        <v>186</v>
      </c>
      <c r="W302" s="36"/>
      <c r="X302" s="36"/>
      <c r="Y302" s="36"/>
      <c r="Z302" s="36" t="s">
        <v>196</v>
      </c>
      <c r="AA302" s="36" t="s">
        <v>147</v>
      </c>
      <c r="AB302" s="36" t="s">
        <v>276</v>
      </c>
      <c r="AC302" s="36" t="s">
        <v>175</v>
      </c>
      <c r="AD302" s="39">
        <v>0.36</v>
      </c>
      <c r="AE302" s="40" t="s">
        <v>188</v>
      </c>
      <c r="AF302" s="37">
        <v>0.36</v>
      </c>
      <c r="AG302" s="40" t="s">
        <v>210</v>
      </c>
      <c r="AH302" s="37">
        <v>0.8</v>
      </c>
      <c r="AI302" s="47" t="s">
        <v>211</v>
      </c>
      <c r="AJ302" s="36" t="s">
        <v>156</v>
      </c>
      <c r="AK302" s="44" t="s">
        <v>410</v>
      </c>
      <c r="AL302" s="44" t="s">
        <v>303</v>
      </c>
      <c r="AM302" s="357">
        <v>46022</v>
      </c>
    </row>
    <row r="303" spans="1:39" ht="151.5" customHeight="1" x14ac:dyDescent="0.25">
      <c r="A303" s="195"/>
      <c r="B303" s="377"/>
      <c r="C303" s="350"/>
      <c r="D303" s="350"/>
      <c r="E303" s="350"/>
      <c r="F303" s="350"/>
      <c r="G303" s="350"/>
      <c r="H303" s="350"/>
      <c r="I303" s="378"/>
      <c r="J303" s="351"/>
      <c r="K303" s="352"/>
      <c r="L303" s="353"/>
      <c r="M303" s="352">
        <v>0</v>
      </c>
      <c r="N303" s="351"/>
      <c r="O303" s="352"/>
      <c r="P303" s="379"/>
      <c r="Q303" s="33">
        <v>2</v>
      </c>
      <c r="R303" s="34" t="s">
        <v>64</v>
      </c>
      <c r="S303" s="35" t="s">
        <v>182</v>
      </c>
      <c r="T303" s="36" t="s">
        <v>144</v>
      </c>
      <c r="U303" s="36" t="s">
        <v>145</v>
      </c>
      <c r="V303" s="37" t="s">
        <v>186</v>
      </c>
      <c r="W303" s="36"/>
      <c r="X303" s="36"/>
      <c r="Y303" s="36"/>
      <c r="Z303" s="36" t="s">
        <v>196</v>
      </c>
      <c r="AA303" s="36" t="s">
        <v>147</v>
      </c>
      <c r="AB303" s="36" t="s">
        <v>276</v>
      </c>
      <c r="AC303" s="36" t="s">
        <v>175</v>
      </c>
      <c r="AD303" s="39">
        <v>0.216</v>
      </c>
      <c r="AE303" s="40" t="s">
        <v>188</v>
      </c>
      <c r="AF303" s="37">
        <v>0.216</v>
      </c>
      <c r="AG303" s="40" t="s">
        <v>210</v>
      </c>
      <c r="AH303" s="37">
        <v>0.8</v>
      </c>
      <c r="AI303" s="47" t="s">
        <v>211</v>
      </c>
      <c r="AJ303" s="36" t="s">
        <v>156</v>
      </c>
      <c r="AK303" s="44" t="s">
        <v>304</v>
      </c>
      <c r="AL303" s="44" t="s">
        <v>303</v>
      </c>
      <c r="AM303" s="357">
        <v>46022</v>
      </c>
    </row>
    <row r="304" spans="1:39" ht="151.5" customHeight="1" x14ac:dyDescent="0.25">
      <c r="A304" s="195"/>
      <c r="B304" s="377"/>
      <c r="C304" s="350"/>
      <c r="D304" s="350"/>
      <c r="E304" s="350"/>
      <c r="F304" s="350"/>
      <c r="G304" s="350"/>
      <c r="H304" s="350"/>
      <c r="I304" s="378"/>
      <c r="J304" s="351"/>
      <c r="K304" s="352"/>
      <c r="L304" s="353"/>
      <c r="M304" s="352">
        <v>0</v>
      </c>
      <c r="N304" s="351"/>
      <c r="O304" s="352"/>
      <c r="P304" s="379"/>
      <c r="Q304" s="33">
        <v>3</v>
      </c>
      <c r="R304" s="46" t="s">
        <v>411</v>
      </c>
      <c r="S304" s="35" t="s">
        <v>182</v>
      </c>
      <c r="T304" s="36" t="s">
        <v>144</v>
      </c>
      <c r="U304" s="36" t="s">
        <v>145</v>
      </c>
      <c r="V304" s="37" t="s">
        <v>186</v>
      </c>
      <c r="W304" s="36"/>
      <c r="X304" s="36"/>
      <c r="Y304" s="36"/>
      <c r="Z304" s="36" t="s">
        <v>196</v>
      </c>
      <c r="AA304" s="36" t="s">
        <v>147</v>
      </c>
      <c r="AB304" s="36" t="s">
        <v>276</v>
      </c>
      <c r="AC304" s="36" t="s">
        <v>175</v>
      </c>
      <c r="AD304" s="39">
        <v>0.12959999999999999</v>
      </c>
      <c r="AE304" s="40" t="s">
        <v>232</v>
      </c>
      <c r="AF304" s="37">
        <v>0.12959999999999999</v>
      </c>
      <c r="AG304" s="40" t="s">
        <v>210</v>
      </c>
      <c r="AH304" s="37">
        <v>0.8</v>
      </c>
      <c r="AI304" s="47" t="s">
        <v>211</v>
      </c>
      <c r="AJ304" s="36" t="s">
        <v>156</v>
      </c>
      <c r="AK304" s="44" t="s">
        <v>412</v>
      </c>
      <c r="AL304" s="44" t="s">
        <v>303</v>
      </c>
      <c r="AM304" s="357">
        <v>46022</v>
      </c>
    </row>
    <row r="305" spans="1:39" ht="151.5" customHeight="1" x14ac:dyDescent="0.25">
      <c r="A305" s="195"/>
      <c r="B305" s="377"/>
      <c r="C305" s="350"/>
      <c r="D305" s="350"/>
      <c r="E305" s="350"/>
      <c r="F305" s="350"/>
      <c r="G305" s="350"/>
      <c r="H305" s="350"/>
      <c r="I305" s="378"/>
      <c r="J305" s="351"/>
      <c r="K305" s="352"/>
      <c r="L305" s="353"/>
      <c r="M305" s="352">
        <v>0</v>
      </c>
      <c r="N305" s="351"/>
      <c r="O305" s="352"/>
      <c r="P305" s="379"/>
      <c r="Q305" s="33">
        <v>4</v>
      </c>
      <c r="R305" s="34" t="s">
        <v>413</v>
      </c>
      <c r="S305" s="35" t="s">
        <v>182</v>
      </c>
      <c r="T305" s="36" t="s">
        <v>144</v>
      </c>
      <c r="U305" s="36" t="s">
        <v>145</v>
      </c>
      <c r="V305" s="37" t="s">
        <v>186</v>
      </c>
      <c r="W305" s="36"/>
      <c r="X305" s="36"/>
      <c r="Y305" s="36"/>
      <c r="Z305" s="36" t="s">
        <v>196</v>
      </c>
      <c r="AA305" s="36" t="s">
        <v>147</v>
      </c>
      <c r="AB305" s="36" t="s">
        <v>174</v>
      </c>
      <c r="AC305" s="36" t="s">
        <v>175</v>
      </c>
      <c r="AD305" s="39">
        <v>7.7759999999999996E-2</v>
      </c>
      <c r="AE305" s="40" t="s">
        <v>232</v>
      </c>
      <c r="AF305" s="37">
        <v>7.7759999999999996E-2</v>
      </c>
      <c r="AG305" s="40" t="s">
        <v>210</v>
      </c>
      <c r="AH305" s="37">
        <v>0.8</v>
      </c>
      <c r="AI305" s="47" t="s">
        <v>211</v>
      </c>
      <c r="AJ305" s="36" t="s">
        <v>156</v>
      </c>
      <c r="AK305" s="165" t="s">
        <v>305</v>
      </c>
      <c r="AL305" s="44" t="s">
        <v>303</v>
      </c>
      <c r="AM305" s="357">
        <v>46022</v>
      </c>
    </row>
    <row r="306" spans="1:39" ht="74.25" customHeight="1" x14ac:dyDescent="0.25">
      <c r="A306" s="195"/>
      <c r="B306" s="377"/>
      <c r="C306" s="350"/>
      <c r="D306" s="350"/>
      <c r="E306" s="350"/>
      <c r="F306" s="350"/>
      <c r="G306" s="350"/>
      <c r="H306" s="350"/>
      <c r="I306" s="378"/>
      <c r="J306" s="351"/>
      <c r="K306" s="352"/>
      <c r="L306" s="353"/>
      <c r="M306" s="352">
        <v>0</v>
      </c>
      <c r="N306" s="351"/>
      <c r="O306" s="352"/>
      <c r="P306" s="379"/>
      <c r="Q306" s="33">
        <v>5</v>
      </c>
      <c r="R306" s="34"/>
      <c r="S306" s="35" t="s">
        <v>184</v>
      </c>
      <c r="T306" s="36"/>
      <c r="U306" s="36"/>
      <c r="V306" s="37" t="s">
        <v>184</v>
      </c>
      <c r="W306" s="36"/>
      <c r="X306" s="36"/>
      <c r="Y306" s="36"/>
      <c r="Z306" s="36"/>
      <c r="AA306" s="36"/>
      <c r="AB306" s="36"/>
      <c r="AC306" s="36"/>
      <c r="AD306" s="39" t="s">
        <v>184</v>
      </c>
      <c r="AE306" s="40" t="s">
        <v>184</v>
      </c>
      <c r="AF306" s="37" t="s">
        <v>184</v>
      </c>
      <c r="AG306" s="40" t="s">
        <v>184</v>
      </c>
      <c r="AH306" s="37" t="s">
        <v>184</v>
      </c>
      <c r="AI306" s="42" t="s">
        <v>184</v>
      </c>
      <c r="AJ306" s="36"/>
      <c r="AK306" s="44"/>
      <c r="AL306" s="44"/>
      <c r="AM306" s="357"/>
    </row>
    <row r="307" spans="1:39" ht="74.25" customHeight="1" x14ac:dyDescent="0.25">
      <c r="A307" s="195"/>
      <c r="B307" s="377"/>
      <c r="C307" s="350"/>
      <c r="D307" s="350"/>
      <c r="E307" s="350"/>
      <c r="F307" s="350"/>
      <c r="G307" s="350"/>
      <c r="H307" s="350"/>
      <c r="I307" s="378"/>
      <c r="J307" s="351"/>
      <c r="K307" s="352"/>
      <c r="L307" s="353"/>
      <c r="M307" s="352">
        <v>0</v>
      </c>
      <c r="N307" s="351"/>
      <c r="O307" s="352"/>
      <c r="P307" s="379"/>
      <c r="Q307" s="33">
        <v>6</v>
      </c>
      <c r="R307" s="34"/>
      <c r="S307" s="35" t="s">
        <v>184</v>
      </c>
      <c r="T307" s="36"/>
      <c r="U307" s="36"/>
      <c r="V307" s="37" t="s">
        <v>184</v>
      </c>
      <c r="W307" s="36"/>
      <c r="X307" s="36"/>
      <c r="Y307" s="36"/>
      <c r="Z307" s="36"/>
      <c r="AA307" s="36"/>
      <c r="AB307" s="36"/>
      <c r="AC307" s="36"/>
      <c r="AD307" s="39" t="s">
        <v>184</v>
      </c>
      <c r="AE307" s="40" t="s">
        <v>184</v>
      </c>
      <c r="AF307" s="37" t="s">
        <v>184</v>
      </c>
      <c r="AG307" s="40" t="s">
        <v>184</v>
      </c>
      <c r="AH307" s="37" t="s">
        <v>184</v>
      </c>
      <c r="AI307" s="42" t="s">
        <v>184</v>
      </c>
      <c r="AJ307" s="36"/>
      <c r="AK307" s="44"/>
      <c r="AL307" s="44"/>
      <c r="AM307" s="357"/>
    </row>
    <row r="308" spans="1:39" ht="151.5" customHeight="1" x14ac:dyDescent="0.25">
      <c r="A308" s="195"/>
      <c r="B308" s="377">
        <v>51</v>
      </c>
      <c r="C308" s="350" t="s">
        <v>200</v>
      </c>
      <c r="D308" s="380" t="s">
        <v>585</v>
      </c>
      <c r="E308" s="380" t="s">
        <v>586</v>
      </c>
      <c r="F308" s="380" t="s">
        <v>587</v>
      </c>
      <c r="G308" s="350" t="s">
        <v>31</v>
      </c>
      <c r="H308" s="350" t="s">
        <v>408</v>
      </c>
      <c r="I308" s="378">
        <v>10</v>
      </c>
      <c r="J308" s="381" t="s">
        <v>188</v>
      </c>
      <c r="K308" s="352">
        <v>0.4</v>
      </c>
      <c r="L308" s="383" t="s">
        <v>588</v>
      </c>
      <c r="M308" s="382" t="s">
        <v>588</v>
      </c>
      <c r="N308" s="381" t="s">
        <v>181</v>
      </c>
      <c r="O308" s="352">
        <v>0.6</v>
      </c>
      <c r="P308" s="384" t="s">
        <v>181</v>
      </c>
      <c r="Q308" s="33">
        <v>1</v>
      </c>
      <c r="R308" s="34" t="s">
        <v>589</v>
      </c>
      <c r="S308" s="35" t="s">
        <v>182</v>
      </c>
      <c r="T308" s="36" t="s">
        <v>144</v>
      </c>
      <c r="U308" s="36" t="s">
        <v>145</v>
      </c>
      <c r="V308" s="37" t="s">
        <v>186</v>
      </c>
      <c r="W308" s="36"/>
      <c r="X308" s="36"/>
      <c r="Y308" s="36"/>
      <c r="Z308" s="36" t="s">
        <v>196</v>
      </c>
      <c r="AA308" s="36" t="s">
        <v>147</v>
      </c>
      <c r="AB308" s="36" t="s">
        <v>276</v>
      </c>
      <c r="AC308" s="36" t="s">
        <v>175</v>
      </c>
      <c r="AD308" s="39">
        <v>0.24</v>
      </c>
      <c r="AE308" s="40" t="s">
        <v>188</v>
      </c>
      <c r="AF308" s="37">
        <v>0.24</v>
      </c>
      <c r="AG308" s="40" t="s">
        <v>181</v>
      </c>
      <c r="AH308" s="37">
        <v>0.6</v>
      </c>
      <c r="AI308" s="47" t="s">
        <v>181</v>
      </c>
      <c r="AJ308" s="36" t="s">
        <v>156</v>
      </c>
      <c r="AK308" s="44" t="s">
        <v>590</v>
      </c>
      <c r="AL308" s="44" t="s">
        <v>591</v>
      </c>
      <c r="AM308" s="357">
        <v>46022</v>
      </c>
    </row>
    <row r="309" spans="1:39" ht="151.5" customHeight="1" x14ac:dyDescent="0.25">
      <c r="A309" s="195"/>
      <c r="B309" s="377"/>
      <c r="C309" s="350"/>
      <c r="D309" s="350"/>
      <c r="E309" s="350"/>
      <c r="F309" s="350"/>
      <c r="G309" s="350"/>
      <c r="H309" s="350"/>
      <c r="I309" s="378"/>
      <c r="J309" s="351"/>
      <c r="K309" s="352"/>
      <c r="L309" s="353"/>
      <c r="M309" s="352">
        <v>0</v>
      </c>
      <c r="N309" s="351"/>
      <c r="O309" s="352"/>
      <c r="P309" s="379"/>
      <c r="Q309" s="33">
        <v>2</v>
      </c>
      <c r="R309" s="34"/>
      <c r="S309" s="35"/>
      <c r="T309" s="36"/>
      <c r="U309" s="36"/>
      <c r="V309" s="37"/>
      <c r="W309" s="36"/>
      <c r="X309" s="36"/>
      <c r="Y309" s="36"/>
      <c r="Z309" s="36"/>
      <c r="AA309" s="36"/>
      <c r="AB309" s="36"/>
      <c r="AC309" s="36"/>
      <c r="AD309" s="39"/>
      <c r="AE309" s="40"/>
      <c r="AF309" s="37"/>
      <c r="AG309" s="40"/>
      <c r="AH309" s="37"/>
      <c r="AI309" s="47"/>
      <c r="AJ309" s="36"/>
      <c r="AK309" s="44"/>
      <c r="AL309" s="44"/>
      <c r="AM309" s="357"/>
    </row>
    <row r="310" spans="1:39" ht="151.5" customHeight="1" x14ac:dyDescent="0.25">
      <c r="A310" s="195"/>
      <c r="B310" s="377"/>
      <c r="C310" s="350"/>
      <c r="D310" s="350"/>
      <c r="E310" s="350"/>
      <c r="F310" s="350"/>
      <c r="G310" s="350"/>
      <c r="H310" s="350"/>
      <c r="I310" s="378"/>
      <c r="J310" s="351"/>
      <c r="K310" s="352"/>
      <c r="L310" s="353"/>
      <c r="M310" s="352">
        <v>0</v>
      </c>
      <c r="N310" s="351"/>
      <c r="O310" s="352"/>
      <c r="P310" s="379"/>
      <c r="Q310" s="33">
        <v>3</v>
      </c>
      <c r="R310" s="46"/>
      <c r="S310" s="35"/>
      <c r="T310" s="36"/>
      <c r="U310" s="36"/>
      <c r="V310" s="37"/>
      <c r="W310" s="36"/>
      <c r="X310" s="36"/>
      <c r="Y310" s="36"/>
      <c r="Z310" s="36"/>
      <c r="AA310" s="36"/>
      <c r="AB310" s="36"/>
      <c r="AC310" s="36"/>
      <c r="AD310" s="39"/>
      <c r="AE310" s="40"/>
      <c r="AF310" s="37"/>
      <c r="AG310" s="40"/>
      <c r="AH310" s="37"/>
      <c r="AI310" s="47"/>
      <c r="AJ310" s="36"/>
      <c r="AK310" s="44"/>
      <c r="AL310" s="44"/>
      <c r="AM310" s="357"/>
    </row>
    <row r="311" spans="1:39" ht="151.5" customHeight="1" x14ac:dyDescent="0.25">
      <c r="A311" s="195"/>
      <c r="B311" s="377"/>
      <c r="C311" s="350"/>
      <c r="D311" s="350"/>
      <c r="E311" s="350"/>
      <c r="F311" s="350"/>
      <c r="G311" s="350"/>
      <c r="H311" s="350"/>
      <c r="I311" s="378"/>
      <c r="J311" s="351"/>
      <c r="K311" s="352"/>
      <c r="L311" s="353"/>
      <c r="M311" s="352">
        <v>0</v>
      </c>
      <c r="N311" s="351"/>
      <c r="O311" s="352"/>
      <c r="P311" s="379"/>
      <c r="Q311" s="33">
        <v>4</v>
      </c>
      <c r="R311" s="34"/>
      <c r="S311" s="35"/>
      <c r="T311" s="36"/>
      <c r="U311" s="36"/>
      <c r="V311" s="37"/>
      <c r="W311" s="36"/>
      <c r="X311" s="36"/>
      <c r="Y311" s="36"/>
      <c r="Z311" s="36"/>
      <c r="AA311" s="36"/>
      <c r="AB311" s="36"/>
      <c r="AC311" s="36"/>
      <c r="AD311" s="39"/>
      <c r="AE311" s="40"/>
      <c r="AF311" s="37"/>
      <c r="AG311" s="40"/>
      <c r="AH311" s="37"/>
      <c r="AI311" s="47"/>
      <c r="AJ311" s="36"/>
      <c r="AK311" s="165"/>
      <c r="AL311" s="44"/>
      <c r="AM311" s="357"/>
    </row>
    <row r="312" spans="1:39" ht="74.25" customHeight="1" x14ac:dyDescent="0.25">
      <c r="A312" s="195"/>
      <c r="B312" s="377"/>
      <c r="C312" s="350"/>
      <c r="D312" s="350"/>
      <c r="E312" s="350"/>
      <c r="F312" s="350"/>
      <c r="G312" s="350"/>
      <c r="H312" s="350"/>
      <c r="I312" s="378"/>
      <c r="J312" s="351"/>
      <c r="K312" s="352"/>
      <c r="L312" s="353"/>
      <c r="M312" s="352">
        <v>0</v>
      </c>
      <c r="N312" s="351"/>
      <c r="O312" s="352"/>
      <c r="P312" s="379"/>
      <c r="Q312" s="33">
        <v>5</v>
      </c>
      <c r="R312" s="34"/>
      <c r="S312" s="35" t="s">
        <v>184</v>
      </c>
      <c r="T312" s="36"/>
      <c r="U312" s="36"/>
      <c r="V312" s="37" t="s">
        <v>184</v>
      </c>
      <c r="W312" s="36"/>
      <c r="X312" s="36"/>
      <c r="Y312" s="36"/>
      <c r="Z312" s="36"/>
      <c r="AA312" s="36"/>
      <c r="AB312" s="36"/>
      <c r="AC312" s="36"/>
      <c r="AD312" s="39" t="s">
        <v>184</v>
      </c>
      <c r="AE312" s="40" t="s">
        <v>184</v>
      </c>
      <c r="AF312" s="37" t="s">
        <v>184</v>
      </c>
      <c r="AG312" s="40" t="s">
        <v>184</v>
      </c>
      <c r="AH312" s="37" t="s">
        <v>184</v>
      </c>
      <c r="AI312" s="42" t="s">
        <v>184</v>
      </c>
      <c r="AJ312" s="36"/>
      <c r="AK312" s="44"/>
      <c r="AL312" s="44"/>
      <c r="AM312" s="357"/>
    </row>
    <row r="313" spans="1:39" ht="74.25" customHeight="1" x14ac:dyDescent="0.25">
      <c r="A313" s="195"/>
      <c r="B313" s="377"/>
      <c r="C313" s="350"/>
      <c r="D313" s="350"/>
      <c r="E313" s="350"/>
      <c r="F313" s="350"/>
      <c r="G313" s="350"/>
      <c r="H313" s="350"/>
      <c r="I313" s="378"/>
      <c r="J313" s="351"/>
      <c r="K313" s="352"/>
      <c r="L313" s="353"/>
      <c r="M313" s="352">
        <v>0</v>
      </c>
      <c r="N313" s="351"/>
      <c r="O313" s="352"/>
      <c r="P313" s="379"/>
      <c r="Q313" s="33">
        <v>6</v>
      </c>
      <c r="R313" s="34"/>
      <c r="S313" s="35" t="s">
        <v>184</v>
      </c>
      <c r="T313" s="36"/>
      <c r="U313" s="36"/>
      <c r="V313" s="37" t="s">
        <v>184</v>
      </c>
      <c r="W313" s="36"/>
      <c r="X313" s="36"/>
      <c r="Y313" s="36"/>
      <c r="Z313" s="36"/>
      <c r="AA313" s="36"/>
      <c r="AB313" s="36"/>
      <c r="AC313" s="36"/>
      <c r="AD313" s="39" t="s">
        <v>184</v>
      </c>
      <c r="AE313" s="40" t="s">
        <v>184</v>
      </c>
      <c r="AF313" s="37" t="s">
        <v>184</v>
      </c>
      <c r="AG313" s="40" t="s">
        <v>184</v>
      </c>
      <c r="AH313" s="37" t="s">
        <v>184</v>
      </c>
      <c r="AI313" s="42" t="s">
        <v>184</v>
      </c>
      <c r="AJ313" s="36"/>
      <c r="AK313" s="44"/>
      <c r="AL313" s="44"/>
      <c r="AM313" s="357"/>
    </row>
    <row r="314" spans="1:39" ht="151.5" customHeight="1" x14ac:dyDescent="0.25">
      <c r="A314" s="195"/>
      <c r="B314" s="272">
        <v>52</v>
      </c>
      <c r="C314" s="204" t="s">
        <v>200</v>
      </c>
      <c r="D314" s="358" t="s">
        <v>594</v>
      </c>
      <c r="E314" s="358" t="s">
        <v>593</v>
      </c>
      <c r="F314" s="358" t="s">
        <v>592</v>
      </c>
      <c r="G314" s="204" t="s">
        <v>31</v>
      </c>
      <c r="H314" s="204" t="s">
        <v>408</v>
      </c>
      <c r="I314" s="277">
        <v>29</v>
      </c>
      <c r="J314" s="267" t="s">
        <v>180</v>
      </c>
      <c r="K314" s="219">
        <v>0.6</v>
      </c>
      <c r="L314" s="264" t="s">
        <v>244</v>
      </c>
      <c r="M314" s="219" t="s">
        <v>244</v>
      </c>
      <c r="N314" s="361" t="s">
        <v>185</v>
      </c>
      <c r="O314" s="219">
        <v>0.6</v>
      </c>
      <c r="P314" s="385" t="s">
        <v>181</v>
      </c>
      <c r="Q314" s="181">
        <v>1</v>
      </c>
      <c r="R314" s="368" t="s">
        <v>595</v>
      </c>
      <c r="S314" s="369" t="s">
        <v>182</v>
      </c>
      <c r="T314" s="370" t="s">
        <v>153</v>
      </c>
      <c r="U314" s="370" t="s">
        <v>145</v>
      </c>
      <c r="V314" s="371" t="s">
        <v>183</v>
      </c>
      <c r="W314" s="370" t="s">
        <v>152</v>
      </c>
      <c r="X314" s="370"/>
      <c r="Y314" s="370"/>
      <c r="Z314" s="370" t="s">
        <v>196</v>
      </c>
      <c r="AA314" s="370" t="s">
        <v>147</v>
      </c>
      <c r="AB314" s="370" t="s">
        <v>276</v>
      </c>
      <c r="AC314" s="370" t="s">
        <v>175</v>
      </c>
      <c r="AD314" s="372">
        <v>0.42</v>
      </c>
      <c r="AE314" s="347" t="s">
        <v>180</v>
      </c>
      <c r="AF314" s="373">
        <v>0.42</v>
      </c>
      <c r="AG314" s="347" t="s">
        <v>185</v>
      </c>
      <c r="AH314" s="373">
        <v>0.4</v>
      </c>
      <c r="AI314" s="374" t="s">
        <v>181</v>
      </c>
      <c r="AJ314" s="375" t="s">
        <v>156</v>
      </c>
      <c r="AK314" s="180" t="s">
        <v>596</v>
      </c>
      <c r="AL314" s="180" t="s">
        <v>591</v>
      </c>
      <c r="AM314" s="376">
        <v>46022</v>
      </c>
    </row>
    <row r="315" spans="1:39" ht="151.5" customHeight="1" x14ac:dyDescent="0.25">
      <c r="A315" s="195"/>
      <c r="B315" s="272"/>
      <c r="C315" s="204"/>
      <c r="D315" s="204"/>
      <c r="E315" s="204"/>
      <c r="F315" s="204"/>
      <c r="G315" s="204"/>
      <c r="H315" s="204"/>
      <c r="I315" s="277"/>
      <c r="J315" s="267"/>
      <c r="K315" s="219"/>
      <c r="L315" s="264"/>
      <c r="M315" s="219"/>
      <c r="N315" s="267"/>
      <c r="O315" s="219"/>
      <c r="P315" s="192"/>
      <c r="Q315" s="33">
        <v>2</v>
      </c>
      <c r="R315" s="34"/>
      <c r="S315" s="35"/>
      <c r="T315" s="36"/>
      <c r="U315" s="36"/>
      <c r="V315" s="37"/>
      <c r="W315" s="36"/>
      <c r="X315" s="36"/>
      <c r="Y315" s="36"/>
      <c r="Z315" s="36"/>
      <c r="AA315" s="36"/>
      <c r="AB315" s="36"/>
      <c r="AC315" s="36"/>
      <c r="AD315" s="39"/>
      <c r="AE315" s="40"/>
      <c r="AF315" s="41"/>
      <c r="AG315" s="40"/>
      <c r="AH315" s="41"/>
      <c r="AI315" s="47"/>
      <c r="AJ315" s="43"/>
      <c r="AK315" s="44"/>
      <c r="AL315" s="44"/>
      <c r="AM315" s="45"/>
    </row>
    <row r="316" spans="1:39" ht="151.5" customHeight="1" x14ac:dyDescent="0.25">
      <c r="A316" s="195"/>
      <c r="B316" s="272"/>
      <c r="C316" s="204"/>
      <c r="D316" s="204"/>
      <c r="E316" s="204"/>
      <c r="F316" s="204"/>
      <c r="G316" s="204"/>
      <c r="H316" s="204"/>
      <c r="I316" s="277"/>
      <c r="J316" s="267"/>
      <c r="K316" s="219"/>
      <c r="L316" s="264"/>
      <c r="M316" s="219"/>
      <c r="N316" s="267"/>
      <c r="O316" s="219"/>
      <c r="P316" s="192"/>
      <c r="Q316" s="33">
        <v>3</v>
      </c>
      <c r="R316" s="46"/>
      <c r="S316" s="35"/>
      <c r="T316" s="36"/>
      <c r="U316" s="36"/>
      <c r="V316" s="37"/>
      <c r="W316" s="36"/>
      <c r="X316" s="36"/>
      <c r="Y316" s="36"/>
      <c r="Z316" s="36"/>
      <c r="AA316" s="36"/>
      <c r="AB316" s="36"/>
      <c r="AC316" s="36"/>
      <c r="AD316" s="39"/>
      <c r="AE316" s="40"/>
      <c r="AF316" s="41"/>
      <c r="AG316" s="40"/>
      <c r="AH316" s="41"/>
      <c r="AI316" s="47"/>
      <c r="AJ316" s="43"/>
      <c r="AK316" s="44"/>
      <c r="AL316" s="44"/>
      <c r="AM316" s="45"/>
    </row>
    <row r="317" spans="1:39" ht="151.5" customHeight="1" x14ac:dyDescent="0.25">
      <c r="A317" s="195"/>
      <c r="B317" s="272"/>
      <c r="C317" s="204"/>
      <c r="D317" s="204"/>
      <c r="E317" s="204"/>
      <c r="F317" s="204"/>
      <c r="G317" s="204"/>
      <c r="H317" s="204"/>
      <c r="I317" s="277"/>
      <c r="J317" s="267"/>
      <c r="K317" s="219"/>
      <c r="L317" s="264"/>
      <c r="M317" s="219"/>
      <c r="N317" s="267"/>
      <c r="O317" s="219"/>
      <c r="P317" s="192"/>
      <c r="Q317" s="33">
        <v>4</v>
      </c>
      <c r="R317" s="34"/>
      <c r="S317" s="35"/>
      <c r="T317" s="36"/>
      <c r="U317" s="36"/>
      <c r="V317" s="37"/>
      <c r="W317" s="36"/>
      <c r="X317" s="36"/>
      <c r="Y317" s="36"/>
      <c r="Z317" s="36"/>
      <c r="AA317" s="36"/>
      <c r="AB317" s="36"/>
      <c r="AC317" s="36"/>
      <c r="AD317" s="39"/>
      <c r="AE317" s="40"/>
      <c r="AF317" s="41"/>
      <c r="AG317" s="40"/>
      <c r="AH317" s="41"/>
      <c r="AI317" s="47"/>
      <c r="AJ317" s="43"/>
      <c r="AK317" s="165"/>
      <c r="AL317" s="44"/>
      <c r="AM317" s="45"/>
    </row>
    <row r="318" spans="1:39" ht="74.25" customHeight="1" x14ac:dyDescent="0.25">
      <c r="A318" s="195"/>
      <c r="B318" s="272"/>
      <c r="C318" s="204"/>
      <c r="D318" s="204"/>
      <c r="E318" s="204"/>
      <c r="F318" s="204"/>
      <c r="G318" s="204"/>
      <c r="H318" s="204"/>
      <c r="I318" s="277"/>
      <c r="J318" s="267"/>
      <c r="K318" s="219"/>
      <c r="L318" s="264"/>
      <c r="M318" s="219"/>
      <c r="N318" s="267"/>
      <c r="O318" s="219"/>
      <c r="P318" s="192"/>
      <c r="Q318" s="33">
        <v>5</v>
      </c>
      <c r="R318" s="34"/>
      <c r="S318" s="35" t="s">
        <v>184</v>
      </c>
      <c r="T318" s="36"/>
      <c r="U318" s="36"/>
      <c r="V318" s="37" t="s">
        <v>184</v>
      </c>
      <c r="W318" s="36"/>
      <c r="X318" s="36"/>
      <c r="Y318" s="36"/>
      <c r="Z318" s="36"/>
      <c r="AA318" s="36"/>
      <c r="AB318" s="36"/>
      <c r="AC318" s="36"/>
      <c r="AD318" s="39" t="s">
        <v>184</v>
      </c>
      <c r="AE318" s="40" t="s">
        <v>184</v>
      </c>
      <c r="AF318" s="41" t="s">
        <v>184</v>
      </c>
      <c r="AG318" s="40" t="s">
        <v>184</v>
      </c>
      <c r="AH318" s="41" t="s">
        <v>184</v>
      </c>
      <c r="AI318" s="42" t="s">
        <v>184</v>
      </c>
      <c r="AJ318" s="43"/>
      <c r="AK318" s="44"/>
      <c r="AL318" s="44"/>
      <c r="AM318" s="45"/>
    </row>
    <row r="319" spans="1:39" ht="74.25" customHeight="1" thickBot="1" x14ac:dyDescent="0.3">
      <c r="A319" s="196"/>
      <c r="B319" s="273"/>
      <c r="C319" s="223"/>
      <c r="D319" s="223"/>
      <c r="E319" s="223"/>
      <c r="F319" s="223"/>
      <c r="G319" s="223"/>
      <c r="H319" s="223"/>
      <c r="I319" s="287"/>
      <c r="J319" s="274"/>
      <c r="K319" s="228"/>
      <c r="L319" s="275"/>
      <c r="M319" s="228"/>
      <c r="N319" s="274"/>
      <c r="O319" s="228"/>
      <c r="P319" s="193"/>
      <c r="Q319" s="50">
        <v>6</v>
      </c>
      <c r="R319" s="51"/>
      <c r="S319" s="52" t="s">
        <v>184</v>
      </c>
      <c r="T319" s="53"/>
      <c r="U319" s="53"/>
      <c r="V319" s="54" t="s">
        <v>184</v>
      </c>
      <c r="W319" s="53"/>
      <c r="X319" s="53"/>
      <c r="Y319" s="53"/>
      <c r="Z319" s="53"/>
      <c r="AA319" s="53"/>
      <c r="AB319" s="53"/>
      <c r="AC319" s="53"/>
      <c r="AD319" s="55" t="s">
        <v>184</v>
      </c>
      <c r="AE319" s="56" t="s">
        <v>184</v>
      </c>
      <c r="AF319" s="54" t="s">
        <v>184</v>
      </c>
      <c r="AG319" s="56" t="s">
        <v>184</v>
      </c>
      <c r="AH319" s="54" t="s">
        <v>184</v>
      </c>
      <c r="AI319" s="57" t="s">
        <v>184</v>
      </c>
      <c r="AJ319" s="53"/>
      <c r="AK319" s="58"/>
      <c r="AL319" s="58"/>
      <c r="AM319" s="59"/>
    </row>
    <row r="320" spans="1:39" ht="151.5" customHeight="1" x14ac:dyDescent="0.25">
      <c r="A320" s="194" t="s">
        <v>75</v>
      </c>
      <c r="B320" s="279">
        <v>53</v>
      </c>
      <c r="C320" s="262" t="s">
        <v>141</v>
      </c>
      <c r="D320" s="262" t="s">
        <v>414</v>
      </c>
      <c r="E320" s="262" t="s">
        <v>415</v>
      </c>
      <c r="F320" s="262" t="s">
        <v>416</v>
      </c>
      <c r="G320" s="262" t="s">
        <v>5</v>
      </c>
      <c r="H320" s="262" t="s">
        <v>220</v>
      </c>
      <c r="I320" s="281">
        <v>501</v>
      </c>
      <c r="J320" s="282" t="s">
        <v>214</v>
      </c>
      <c r="K320" s="246">
        <v>0.8</v>
      </c>
      <c r="L320" s="263" t="s">
        <v>143</v>
      </c>
      <c r="M320" s="218" t="s">
        <v>143</v>
      </c>
      <c r="N320" s="386" t="s">
        <v>185</v>
      </c>
      <c r="O320" s="218">
        <v>0.4</v>
      </c>
      <c r="P320" s="387" t="s">
        <v>181</v>
      </c>
      <c r="Q320" s="20">
        <v>1</v>
      </c>
      <c r="R320" s="21" t="s">
        <v>417</v>
      </c>
      <c r="S320" s="22" t="s">
        <v>182</v>
      </c>
      <c r="T320" s="23" t="s">
        <v>144</v>
      </c>
      <c r="U320" s="23" t="s">
        <v>145</v>
      </c>
      <c r="V320" s="24">
        <v>0.4</v>
      </c>
      <c r="W320" s="23" t="s">
        <v>152</v>
      </c>
      <c r="X320" s="23" t="s">
        <v>147</v>
      </c>
      <c r="Y320" s="23" t="s">
        <v>148</v>
      </c>
      <c r="Z320" s="23"/>
      <c r="AA320" s="23"/>
      <c r="AB320" s="23"/>
      <c r="AC320" s="23"/>
      <c r="AD320" s="26">
        <v>0.48</v>
      </c>
      <c r="AE320" s="27" t="s">
        <v>180</v>
      </c>
      <c r="AF320" s="28">
        <v>0.48</v>
      </c>
      <c r="AG320" s="27" t="s">
        <v>185</v>
      </c>
      <c r="AH320" s="28">
        <v>0.4</v>
      </c>
      <c r="AI320" s="29" t="s">
        <v>181</v>
      </c>
      <c r="AJ320" s="30" t="s">
        <v>149</v>
      </c>
      <c r="AK320" s="31"/>
      <c r="AL320" s="31"/>
      <c r="AM320" s="32"/>
    </row>
    <row r="321" spans="1:39" ht="151.5" customHeight="1" x14ac:dyDescent="0.25">
      <c r="A321" s="195"/>
      <c r="B321" s="272"/>
      <c r="C321" s="204"/>
      <c r="D321" s="204"/>
      <c r="E321" s="204"/>
      <c r="F321" s="204"/>
      <c r="G321" s="204"/>
      <c r="H321" s="204"/>
      <c r="I321" s="277"/>
      <c r="J321" s="267"/>
      <c r="K321" s="219"/>
      <c r="L321" s="264"/>
      <c r="M321" s="219">
        <v>0</v>
      </c>
      <c r="N321" s="267"/>
      <c r="O321" s="219"/>
      <c r="P321" s="192"/>
      <c r="Q321" s="33">
        <v>2</v>
      </c>
      <c r="R321" s="34" t="s">
        <v>418</v>
      </c>
      <c r="S321" s="35" t="s">
        <v>182</v>
      </c>
      <c r="T321" s="36" t="s">
        <v>153</v>
      </c>
      <c r="U321" s="36" t="s">
        <v>145</v>
      </c>
      <c r="V321" s="37" t="s">
        <v>183</v>
      </c>
      <c r="W321" s="36" t="s">
        <v>152</v>
      </c>
      <c r="X321" s="36" t="s">
        <v>147</v>
      </c>
      <c r="Y321" s="36" t="s">
        <v>148</v>
      </c>
      <c r="Z321" s="36"/>
      <c r="AA321" s="36"/>
      <c r="AB321" s="36"/>
      <c r="AC321" s="36"/>
      <c r="AD321" s="39">
        <v>0.33599999999999997</v>
      </c>
      <c r="AE321" s="40" t="s">
        <v>188</v>
      </c>
      <c r="AF321" s="41">
        <v>0.33599999999999997</v>
      </c>
      <c r="AG321" s="40" t="s">
        <v>185</v>
      </c>
      <c r="AH321" s="41">
        <v>0.4</v>
      </c>
      <c r="AI321" s="42" t="s">
        <v>181</v>
      </c>
      <c r="AJ321" s="43" t="s">
        <v>149</v>
      </c>
      <c r="AK321" s="44"/>
      <c r="AL321" s="44"/>
      <c r="AM321" s="45"/>
    </row>
    <row r="322" spans="1:39" ht="59.25" customHeight="1" x14ac:dyDescent="0.25">
      <c r="A322" s="195"/>
      <c r="B322" s="272"/>
      <c r="C322" s="204"/>
      <c r="D322" s="204"/>
      <c r="E322" s="204"/>
      <c r="F322" s="204"/>
      <c r="G322" s="204"/>
      <c r="H322" s="204"/>
      <c r="I322" s="277"/>
      <c r="J322" s="267"/>
      <c r="K322" s="219"/>
      <c r="L322" s="264"/>
      <c r="M322" s="219">
        <v>0</v>
      </c>
      <c r="N322" s="267"/>
      <c r="O322" s="219"/>
      <c r="P322" s="192"/>
      <c r="Q322" s="33">
        <v>3</v>
      </c>
      <c r="R322" s="46"/>
      <c r="S322" s="35" t="s">
        <v>184</v>
      </c>
      <c r="T322" s="36"/>
      <c r="U322" s="36"/>
      <c r="V322" s="37" t="s">
        <v>184</v>
      </c>
      <c r="W322" s="36"/>
      <c r="X322" s="36"/>
      <c r="Y322" s="36"/>
      <c r="Z322" s="36"/>
      <c r="AA322" s="36"/>
      <c r="AB322" s="36"/>
      <c r="AC322" s="36"/>
      <c r="AD322" s="39" t="s">
        <v>184</v>
      </c>
      <c r="AE322" s="40" t="s">
        <v>184</v>
      </c>
      <c r="AF322" s="41" t="s">
        <v>184</v>
      </c>
      <c r="AG322" s="40" t="s">
        <v>184</v>
      </c>
      <c r="AH322" s="41" t="s">
        <v>184</v>
      </c>
      <c r="AI322" s="42" t="s">
        <v>184</v>
      </c>
      <c r="AJ322" s="43"/>
      <c r="AK322" s="44"/>
      <c r="AL322" s="44"/>
      <c r="AM322" s="45"/>
    </row>
    <row r="323" spans="1:39" ht="59.25" customHeight="1" x14ac:dyDescent="0.25">
      <c r="A323" s="195"/>
      <c r="B323" s="272"/>
      <c r="C323" s="204"/>
      <c r="D323" s="204"/>
      <c r="E323" s="204"/>
      <c r="F323" s="204"/>
      <c r="G323" s="204"/>
      <c r="H323" s="204"/>
      <c r="I323" s="277"/>
      <c r="J323" s="267"/>
      <c r="K323" s="219"/>
      <c r="L323" s="264"/>
      <c r="M323" s="219">
        <v>0</v>
      </c>
      <c r="N323" s="267"/>
      <c r="O323" s="219"/>
      <c r="P323" s="192"/>
      <c r="Q323" s="33">
        <v>4</v>
      </c>
      <c r="R323" s="34"/>
      <c r="S323" s="35" t="s">
        <v>184</v>
      </c>
      <c r="T323" s="36"/>
      <c r="U323" s="36"/>
      <c r="V323" s="37" t="s">
        <v>184</v>
      </c>
      <c r="W323" s="36"/>
      <c r="X323" s="36"/>
      <c r="Y323" s="36"/>
      <c r="Z323" s="36"/>
      <c r="AA323" s="36"/>
      <c r="AB323" s="36"/>
      <c r="AC323" s="36"/>
      <c r="AD323" s="39" t="s">
        <v>184</v>
      </c>
      <c r="AE323" s="40" t="s">
        <v>184</v>
      </c>
      <c r="AF323" s="41" t="s">
        <v>184</v>
      </c>
      <c r="AG323" s="40" t="s">
        <v>184</v>
      </c>
      <c r="AH323" s="41" t="s">
        <v>184</v>
      </c>
      <c r="AI323" s="42" t="s">
        <v>184</v>
      </c>
      <c r="AJ323" s="43"/>
      <c r="AK323" s="44"/>
      <c r="AL323" s="44"/>
      <c r="AM323" s="45"/>
    </row>
    <row r="324" spans="1:39" ht="59.25" customHeight="1" x14ac:dyDescent="0.25">
      <c r="A324" s="195"/>
      <c r="B324" s="272"/>
      <c r="C324" s="204"/>
      <c r="D324" s="204"/>
      <c r="E324" s="204"/>
      <c r="F324" s="204"/>
      <c r="G324" s="204"/>
      <c r="H324" s="204"/>
      <c r="I324" s="277"/>
      <c r="J324" s="267"/>
      <c r="K324" s="219"/>
      <c r="L324" s="264"/>
      <c r="M324" s="219">
        <v>0</v>
      </c>
      <c r="N324" s="267"/>
      <c r="O324" s="219"/>
      <c r="P324" s="192"/>
      <c r="Q324" s="33">
        <v>5</v>
      </c>
      <c r="R324" s="34"/>
      <c r="S324" s="35" t="s">
        <v>184</v>
      </c>
      <c r="T324" s="36"/>
      <c r="U324" s="36"/>
      <c r="V324" s="37" t="s">
        <v>184</v>
      </c>
      <c r="W324" s="36"/>
      <c r="X324" s="36"/>
      <c r="Y324" s="36"/>
      <c r="Z324" s="36"/>
      <c r="AA324" s="36"/>
      <c r="AB324" s="36"/>
      <c r="AC324" s="36"/>
      <c r="AD324" s="39" t="s">
        <v>184</v>
      </c>
      <c r="AE324" s="40" t="s">
        <v>184</v>
      </c>
      <c r="AF324" s="41" t="s">
        <v>184</v>
      </c>
      <c r="AG324" s="40" t="s">
        <v>184</v>
      </c>
      <c r="AH324" s="41" t="s">
        <v>184</v>
      </c>
      <c r="AI324" s="42" t="s">
        <v>184</v>
      </c>
      <c r="AJ324" s="43"/>
      <c r="AK324" s="44"/>
      <c r="AL324" s="44"/>
      <c r="AM324" s="45"/>
    </row>
    <row r="325" spans="1:39" ht="59.25" customHeight="1" thickBot="1" x14ac:dyDescent="0.3">
      <c r="A325" s="195"/>
      <c r="B325" s="273"/>
      <c r="C325" s="223"/>
      <c r="D325" s="223"/>
      <c r="E325" s="223"/>
      <c r="F325" s="223"/>
      <c r="G325" s="223"/>
      <c r="H325" s="223"/>
      <c r="I325" s="287"/>
      <c r="J325" s="274"/>
      <c r="K325" s="228"/>
      <c r="L325" s="275"/>
      <c r="M325" s="228">
        <v>0</v>
      </c>
      <c r="N325" s="274"/>
      <c r="O325" s="228"/>
      <c r="P325" s="193"/>
      <c r="Q325" s="50">
        <v>6</v>
      </c>
      <c r="R325" s="51"/>
      <c r="S325" s="52" t="s">
        <v>184</v>
      </c>
      <c r="T325" s="53"/>
      <c r="U325" s="53"/>
      <c r="V325" s="54" t="s">
        <v>184</v>
      </c>
      <c r="W325" s="53"/>
      <c r="X325" s="53"/>
      <c r="Y325" s="53"/>
      <c r="Z325" s="53"/>
      <c r="AA325" s="53"/>
      <c r="AB325" s="53"/>
      <c r="AC325" s="53"/>
      <c r="AD325" s="55" t="s">
        <v>184</v>
      </c>
      <c r="AE325" s="56" t="s">
        <v>184</v>
      </c>
      <c r="AF325" s="54" t="s">
        <v>184</v>
      </c>
      <c r="AG325" s="56" t="s">
        <v>184</v>
      </c>
      <c r="AH325" s="54" t="s">
        <v>184</v>
      </c>
      <c r="AI325" s="57" t="s">
        <v>184</v>
      </c>
      <c r="AJ325" s="53"/>
      <c r="AK325" s="58"/>
      <c r="AL325" s="58"/>
      <c r="AM325" s="59"/>
    </row>
    <row r="326" spans="1:39" ht="151.5" customHeight="1" x14ac:dyDescent="0.25">
      <c r="A326" s="194" t="s">
        <v>84</v>
      </c>
      <c r="B326" s="279">
        <v>55</v>
      </c>
      <c r="C326" s="262" t="s">
        <v>200</v>
      </c>
      <c r="D326" s="262" t="s">
        <v>306</v>
      </c>
      <c r="E326" s="280" t="s">
        <v>307</v>
      </c>
      <c r="F326" s="262" t="s">
        <v>76</v>
      </c>
      <c r="G326" s="262" t="s">
        <v>31</v>
      </c>
      <c r="H326" s="262" t="s">
        <v>220</v>
      </c>
      <c r="I326" s="281">
        <v>300</v>
      </c>
      <c r="J326" s="282" t="s">
        <v>180</v>
      </c>
      <c r="K326" s="246">
        <v>0.6</v>
      </c>
      <c r="L326" s="283" t="s">
        <v>296</v>
      </c>
      <c r="M326" s="246" t="s">
        <v>296</v>
      </c>
      <c r="N326" s="282" t="s">
        <v>316</v>
      </c>
      <c r="O326" s="246">
        <v>0.2</v>
      </c>
      <c r="P326" s="191" t="s">
        <v>181</v>
      </c>
      <c r="Q326" s="20">
        <v>1</v>
      </c>
      <c r="R326" s="21" t="s">
        <v>78</v>
      </c>
      <c r="S326" s="22" t="s">
        <v>182</v>
      </c>
      <c r="T326" s="23" t="s">
        <v>153</v>
      </c>
      <c r="U326" s="23" t="s">
        <v>145</v>
      </c>
      <c r="V326" s="24" t="s">
        <v>183</v>
      </c>
      <c r="W326" s="23"/>
      <c r="X326" s="23"/>
      <c r="Y326" s="23"/>
      <c r="Z326" s="23" t="s">
        <v>196</v>
      </c>
      <c r="AA326" s="23" t="s">
        <v>147</v>
      </c>
      <c r="AB326" s="23" t="s">
        <v>276</v>
      </c>
      <c r="AC326" s="23" t="s">
        <v>175</v>
      </c>
      <c r="AD326" s="26">
        <v>0.42</v>
      </c>
      <c r="AE326" s="27" t="s">
        <v>180</v>
      </c>
      <c r="AF326" s="28">
        <v>0.42</v>
      </c>
      <c r="AG326" s="27" t="s">
        <v>316</v>
      </c>
      <c r="AH326" s="28">
        <v>0.2</v>
      </c>
      <c r="AI326" s="29" t="s">
        <v>181</v>
      </c>
      <c r="AJ326" s="388" t="s">
        <v>156</v>
      </c>
      <c r="AK326" s="31" t="s">
        <v>308</v>
      </c>
      <c r="AL326" s="31" t="s">
        <v>309</v>
      </c>
      <c r="AM326" s="68">
        <v>46022</v>
      </c>
    </row>
    <row r="327" spans="1:39" ht="151.5" customHeight="1" x14ac:dyDescent="0.25">
      <c r="A327" s="195"/>
      <c r="B327" s="272"/>
      <c r="C327" s="204"/>
      <c r="D327" s="204"/>
      <c r="E327" s="204"/>
      <c r="F327" s="204"/>
      <c r="G327" s="204"/>
      <c r="H327" s="204"/>
      <c r="I327" s="277"/>
      <c r="J327" s="267"/>
      <c r="K327" s="219"/>
      <c r="L327" s="264"/>
      <c r="M327" s="219">
        <v>0</v>
      </c>
      <c r="N327" s="267"/>
      <c r="O327" s="219"/>
      <c r="P327" s="192"/>
      <c r="Q327" s="33">
        <v>2</v>
      </c>
      <c r="R327" s="34" t="s">
        <v>79</v>
      </c>
      <c r="S327" s="35" t="s">
        <v>182</v>
      </c>
      <c r="T327" s="36" t="s">
        <v>153</v>
      </c>
      <c r="U327" s="36" t="s">
        <v>145</v>
      </c>
      <c r="V327" s="37" t="s">
        <v>183</v>
      </c>
      <c r="W327" s="36"/>
      <c r="X327" s="36"/>
      <c r="Y327" s="36"/>
      <c r="Z327" s="36" t="s">
        <v>196</v>
      </c>
      <c r="AA327" s="36" t="s">
        <v>147</v>
      </c>
      <c r="AB327" s="36" t="s">
        <v>276</v>
      </c>
      <c r="AC327" s="36" t="s">
        <v>175</v>
      </c>
      <c r="AD327" s="39">
        <v>0.29399999999999998</v>
      </c>
      <c r="AE327" s="40" t="s">
        <v>188</v>
      </c>
      <c r="AF327" s="41">
        <v>0.29399999999999998</v>
      </c>
      <c r="AG327" s="40" t="s">
        <v>316</v>
      </c>
      <c r="AH327" s="41">
        <v>0.2</v>
      </c>
      <c r="AI327" s="42" t="s">
        <v>328</v>
      </c>
      <c r="AJ327" s="389" t="s">
        <v>156</v>
      </c>
      <c r="AK327" s="44" t="s">
        <v>419</v>
      </c>
      <c r="AL327" s="44" t="s">
        <v>309</v>
      </c>
      <c r="AM327" s="45">
        <v>46022</v>
      </c>
    </row>
    <row r="328" spans="1:39" ht="151.5" customHeight="1" x14ac:dyDescent="0.25">
      <c r="A328" s="195"/>
      <c r="B328" s="272"/>
      <c r="C328" s="204"/>
      <c r="D328" s="204"/>
      <c r="E328" s="204"/>
      <c r="F328" s="204"/>
      <c r="G328" s="204"/>
      <c r="H328" s="204"/>
      <c r="I328" s="277"/>
      <c r="J328" s="267"/>
      <c r="K328" s="219"/>
      <c r="L328" s="264"/>
      <c r="M328" s="219">
        <v>0</v>
      </c>
      <c r="N328" s="267"/>
      <c r="O328" s="219"/>
      <c r="P328" s="192"/>
      <c r="Q328" s="33">
        <v>3</v>
      </c>
      <c r="R328" s="46" t="s">
        <v>80</v>
      </c>
      <c r="S328" s="35" t="s">
        <v>182</v>
      </c>
      <c r="T328" s="36" t="s">
        <v>153</v>
      </c>
      <c r="U328" s="36" t="s">
        <v>145</v>
      </c>
      <c r="V328" s="37" t="s">
        <v>183</v>
      </c>
      <c r="W328" s="36"/>
      <c r="X328" s="36"/>
      <c r="Y328" s="36"/>
      <c r="Z328" s="36" t="s">
        <v>196</v>
      </c>
      <c r="AA328" s="36" t="s">
        <v>147</v>
      </c>
      <c r="AB328" s="36" t="s">
        <v>276</v>
      </c>
      <c r="AC328" s="36" t="s">
        <v>175</v>
      </c>
      <c r="AD328" s="39">
        <v>0.20579999999999998</v>
      </c>
      <c r="AE328" s="40" t="s">
        <v>188</v>
      </c>
      <c r="AF328" s="41">
        <v>0.20579999999999998</v>
      </c>
      <c r="AG328" s="40" t="s">
        <v>316</v>
      </c>
      <c r="AH328" s="41">
        <v>0.2</v>
      </c>
      <c r="AI328" s="42" t="s">
        <v>328</v>
      </c>
      <c r="AJ328" s="43"/>
      <c r="AK328" s="44"/>
      <c r="AL328" s="44"/>
      <c r="AM328" s="45"/>
    </row>
    <row r="329" spans="1:39" ht="66.75" customHeight="1" x14ac:dyDescent="0.25">
      <c r="A329" s="195"/>
      <c r="B329" s="272"/>
      <c r="C329" s="204"/>
      <c r="D329" s="204"/>
      <c r="E329" s="204"/>
      <c r="F329" s="204"/>
      <c r="G329" s="204"/>
      <c r="H329" s="204"/>
      <c r="I329" s="277"/>
      <c r="J329" s="267"/>
      <c r="K329" s="219"/>
      <c r="L329" s="264"/>
      <c r="M329" s="219">
        <v>0</v>
      </c>
      <c r="N329" s="267"/>
      <c r="O329" s="219"/>
      <c r="P329" s="192"/>
      <c r="Q329" s="33">
        <v>4</v>
      </c>
      <c r="R329" s="34"/>
      <c r="S329" s="35" t="s">
        <v>184</v>
      </c>
      <c r="T329" s="36"/>
      <c r="U329" s="36"/>
      <c r="V329" s="37" t="s">
        <v>184</v>
      </c>
      <c r="W329" s="36"/>
      <c r="X329" s="36"/>
      <c r="Y329" s="36"/>
      <c r="Z329" s="36"/>
      <c r="AA329" s="36"/>
      <c r="AB329" s="36"/>
      <c r="AC329" s="36"/>
      <c r="AD329" s="39" t="s">
        <v>184</v>
      </c>
      <c r="AE329" s="40" t="s">
        <v>184</v>
      </c>
      <c r="AF329" s="41" t="s">
        <v>184</v>
      </c>
      <c r="AG329" s="40" t="s">
        <v>184</v>
      </c>
      <c r="AH329" s="41" t="s">
        <v>184</v>
      </c>
      <c r="AI329" s="42" t="s">
        <v>184</v>
      </c>
      <c r="AJ329" s="43"/>
      <c r="AK329" s="44"/>
      <c r="AL329" s="44"/>
      <c r="AM329" s="45"/>
    </row>
    <row r="330" spans="1:39" ht="66.75" customHeight="1" x14ac:dyDescent="0.25">
      <c r="A330" s="195"/>
      <c r="B330" s="272"/>
      <c r="C330" s="204"/>
      <c r="D330" s="204"/>
      <c r="E330" s="204"/>
      <c r="F330" s="204"/>
      <c r="G330" s="204"/>
      <c r="H330" s="204"/>
      <c r="I330" s="277"/>
      <c r="J330" s="267"/>
      <c r="K330" s="219"/>
      <c r="L330" s="264"/>
      <c r="M330" s="219">
        <v>0</v>
      </c>
      <c r="N330" s="267"/>
      <c r="O330" s="219"/>
      <c r="P330" s="192"/>
      <c r="Q330" s="33">
        <v>5</v>
      </c>
      <c r="R330" s="34"/>
      <c r="S330" s="35" t="s">
        <v>184</v>
      </c>
      <c r="T330" s="36"/>
      <c r="U330" s="36"/>
      <c r="V330" s="37" t="s">
        <v>184</v>
      </c>
      <c r="W330" s="36"/>
      <c r="X330" s="36"/>
      <c r="Y330" s="36"/>
      <c r="Z330" s="36"/>
      <c r="AA330" s="36"/>
      <c r="AB330" s="36"/>
      <c r="AC330" s="36"/>
      <c r="AD330" s="39" t="s">
        <v>184</v>
      </c>
      <c r="AE330" s="40" t="s">
        <v>184</v>
      </c>
      <c r="AF330" s="41" t="s">
        <v>184</v>
      </c>
      <c r="AG330" s="40" t="s">
        <v>184</v>
      </c>
      <c r="AH330" s="41" t="s">
        <v>184</v>
      </c>
      <c r="AI330" s="42" t="s">
        <v>184</v>
      </c>
      <c r="AJ330" s="43"/>
      <c r="AK330" s="44"/>
      <c r="AL330" s="44"/>
      <c r="AM330" s="45"/>
    </row>
    <row r="331" spans="1:39" ht="66.75" customHeight="1" x14ac:dyDescent="0.25">
      <c r="A331" s="195"/>
      <c r="B331" s="276"/>
      <c r="C331" s="205"/>
      <c r="D331" s="205"/>
      <c r="E331" s="205"/>
      <c r="F331" s="205"/>
      <c r="G331" s="205"/>
      <c r="H331" s="205"/>
      <c r="I331" s="278"/>
      <c r="J331" s="268"/>
      <c r="K331" s="220"/>
      <c r="L331" s="265"/>
      <c r="M331" s="220">
        <v>0</v>
      </c>
      <c r="N331" s="268"/>
      <c r="O331" s="220"/>
      <c r="P331" s="270"/>
      <c r="Q331" s="33">
        <v>6</v>
      </c>
      <c r="R331" s="34"/>
      <c r="S331" s="35" t="s">
        <v>184</v>
      </c>
      <c r="T331" s="36"/>
      <c r="U331" s="36"/>
      <c r="V331" s="37" t="s">
        <v>184</v>
      </c>
      <c r="W331" s="36"/>
      <c r="X331" s="36"/>
      <c r="Y331" s="36"/>
      <c r="Z331" s="36"/>
      <c r="AA331" s="36"/>
      <c r="AB331" s="36"/>
      <c r="AC331" s="36"/>
      <c r="AD331" s="39" t="s">
        <v>184</v>
      </c>
      <c r="AE331" s="40" t="s">
        <v>184</v>
      </c>
      <c r="AF331" s="41" t="s">
        <v>184</v>
      </c>
      <c r="AG331" s="40" t="s">
        <v>184</v>
      </c>
      <c r="AH331" s="41" t="s">
        <v>184</v>
      </c>
      <c r="AI331" s="42" t="s">
        <v>184</v>
      </c>
      <c r="AJ331" s="43"/>
      <c r="AK331" s="44"/>
      <c r="AL331" s="44"/>
      <c r="AM331" s="45"/>
    </row>
    <row r="332" spans="1:39" ht="287.25" customHeight="1" x14ac:dyDescent="0.25">
      <c r="A332" s="195"/>
      <c r="B332" s="271">
        <v>56</v>
      </c>
      <c r="C332" s="203" t="s">
        <v>192</v>
      </c>
      <c r="D332" s="203" t="s">
        <v>310</v>
      </c>
      <c r="E332" s="203" t="s">
        <v>311</v>
      </c>
      <c r="F332" s="203" t="s">
        <v>77</v>
      </c>
      <c r="G332" s="203" t="s">
        <v>31</v>
      </c>
      <c r="H332" s="203" t="s">
        <v>220</v>
      </c>
      <c r="I332" s="288">
        <v>300</v>
      </c>
      <c r="J332" s="266" t="s">
        <v>180</v>
      </c>
      <c r="K332" s="218">
        <v>0.6</v>
      </c>
      <c r="L332" s="263" t="s">
        <v>296</v>
      </c>
      <c r="M332" s="218" t="s">
        <v>296</v>
      </c>
      <c r="N332" s="266" t="s">
        <v>316</v>
      </c>
      <c r="O332" s="218">
        <v>0.2</v>
      </c>
      <c r="P332" s="269" t="s">
        <v>181</v>
      </c>
      <c r="Q332" s="33">
        <v>1</v>
      </c>
      <c r="R332" s="34" t="s">
        <v>81</v>
      </c>
      <c r="S332" s="35" t="s">
        <v>182</v>
      </c>
      <c r="T332" s="36" t="s">
        <v>144</v>
      </c>
      <c r="U332" s="36" t="s">
        <v>145</v>
      </c>
      <c r="V332" s="37" t="s">
        <v>186</v>
      </c>
      <c r="W332" s="36"/>
      <c r="X332" s="36"/>
      <c r="Y332" s="36"/>
      <c r="Z332" s="36" t="s">
        <v>196</v>
      </c>
      <c r="AA332" s="36" t="s">
        <v>147</v>
      </c>
      <c r="AB332" s="36" t="s">
        <v>276</v>
      </c>
      <c r="AC332" s="36" t="s">
        <v>175</v>
      </c>
      <c r="AD332" s="39">
        <v>0.36</v>
      </c>
      <c r="AE332" s="40" t="s">
        <v>188</v>
      </c>
      <c r="AF332" s="41">
        <v>0.36</v>
      </c>
      <c r="AG332" s="40" t="s">
        <v>316</v>
      </c>
      <c r="AH332" s="41">
        <v>0.2</v>
      </c>
      <c r="AI332" s="42" t="s">
        <v>328</v>
      </c>
      <c r="AJ332" s="43" t="s">
        <v>149</v>
      </c>
      <c r="AK332" s="44"/>
      <c r="AL332" s="44"/>
      <c r="AM332" s="45"/>
    </row>
    <row r="333" spans="1:39" ht="219" customHeight="1" x14ac:dyDescent="0.25">
      <c r="A333" s="195"/>
      <c r="B333" s="272"/>
      <c r="C333" s="204"/>
      <c r="D333" s="204"/>
      <c r="E333" s="204"/>
      <c r="F333" s="204"/>
      <c r="G333" s="204"/>
      <c r="H333" s="204"/>
      <c r="I333" s="277"/>
      <c r="J333" s="267"/>
      <c r="K333" s="219"/>
      <c r="L333" s="264"/>
      <c r="M333" s="219">
        <v>0</v>
      </c>
      <c r="N333" s="267"/>
      <c r="O333" s="219"/>
      <c r="P333" s="192"/>
      <c r="Q333" s="33">
        <v>2</v>
      </c>
      <c r="R333" s="34" t="s">
        <v>82</v>
      </c>
      <c r="S333" s="35" t="s">
        <v>182</v>
      </c>
      <c r="T333" s="36" t="s">
        <v>144</v>
      </c>
      <c r="U333" s="36" t="s">
        <v>145</v>
      </c>
      <c r="V333" s="37" t="s">
        <v>186</v>
      </c>
      <c r="W333" s="36"/>
      <c r="X333" s="36"/>
      <c r="Y333" s="36"/>
      <c r="Z333" s="36" t="s">
        <v>196</v>
      </c>
      <c r="AA333" s="36" t="s">
        <v>147</v>
      </c>
      <c r="AB333" s="36" t="s">
        <v>276</v>
      </c>
      <c r="AC333" s="36" t="s">
        <v>175</v>
      </c>
      <c r="AD333" s="39">
        <v>0.216</v>
      </c>
      <c r="AE333" s="40" t="s">
        <v>188</v>
      </c>
      <c r="AF333" s="41">
        <v>0.216</v>
      </c>
      <c r="AG333" s="40" t="s">
        <v>316</v>
      </c>
      <c r="AH333" s="41">
        <v>0.2</v>
      </c>
      <c r="AI333" s="42" t="s">
        <v>328</v>
      </c>
      <c r="AJ333" s="43" t="s">
        <v>149</v>
      </c>
      <c r="AK333" s="44"/>
      <c r="AL333" s="44"/>
      <c r="AM333" s="45"/>
    </row>
    <row r="334" spans="1:39" ht="110.25" customHeight="1" x14ac:dyDescent="0.25">
      <c r="A334" s="195"/>
      <c r="B334" s="272"/>
      <c r="C334" s="204"/>
      <c r="D334" s="204"/>
      <c r="E334" s="204"/>
      <c r="F334" s="204"/>
      <c r="G334" s="204"/>
      <c r="H334" s="204"/>
      <c r="I334" s="277"/>
      <c r="J334" s="267"/>
      <c r="K334" s="219"/>
      <c r="L334" s="264"/>
      <c r="M334" s="219">
        <v>0</v>
      </c>
      <c r="N334" s="267"/>
      <c r="O334" s="219"/>
      <c r="P334" s="192"/>
      <c r="Q334" s="33">
        <v>3</v>
      </c>
      <c r="R334" s="46" t="s">
        <v>420</v>
      </c>
      <c r="S334" s="35" t="s">
        <v>182</v>
      </c>
      <c r="T334" s="36" t="s">
        <v>153</v>
      </c>
      <c r="U334" s="36" t="s">
        <v>145</v>
      </c>
      <c r="V334" s="37" t="s">
        <v>183</v>
      </c>
      <c r="W334" s="36"/>
      <c r="X334" s="36"/>
      <c r="Y334" s="36"/>
      <c r="Z334" s="36"/>
      <c r="AA334" s="36"/>
      <c r="AB334" s="36"/>
      <c r="AC334" s="36"/>
      <c r="AD334" s="39">
        <v>0.1512</v>
      </c>
      <c r="AE334" s="40" t="s">
        <v>232</v>
      </c>
      <c r="AF334" s="41">
        <v>0.1512</v>
      </c>
      <c r="AG334" s="40" t="s">
        <v>316</v>
      </c>
      <c r="AH334" s="41">
        <v>0.2</v>
      </c>
      <c r="AI334" s="42" t="s">
        <v>328</v>
      </c>
      <c r="AJ334" s="43" t="s">
        <v>149</v>
      </c>
      <c r="AK334" s="44"/>
      <c r="AL334" s="44"/>
      <c r="AM334" s="45"/>
    </row>
    <row r="335" spans="1:39" ht="106.5" customHeight="1" x14ac:dyDescent="0.25">
      <c r="A335" s="195"/>
      <c r="B335" s="272"/>
      <c r="C335" s="204"/>
      <c r="D335" s="204"/>
      <c r="E335" s="204"/>
      <c r="F335" s="204"/>
      <c r="G335" s="204"/>
      <c r="H335" s="204"/>
      <c r="I335" s="277"/>
      <c r="J335" s="267"/>
      <c r="K335" s="219"/>
      <c r="L335" s="264"/>
      <c r="M335" s="219">
        <v>0</v>
      </c>
      <c r="N335" s="267"/>
      <c r="O335" s="219"/>
      <c r="P335" s="192"/>
      <c r="Q335" s="33">
        <v>4</v>
      </c>
      <c r="R335" s="46" t="s">
        <v>421</v>
      </c>
      <c r="S335" s="35" t="s">
        <v>182</v>
      </c>
      <c r="T335" s="36" t="s">
        <v>153</v>
      </c>
      <c r="U335" s="36" t="s">
        <v>145</v>
      </c>
      <c r="V335" s="37" t="s">
        <v>183</v>
      </c>
      <c r="W335" s="36"/>
      <c r="X335" s="36"/>
      <c r="Y335" s="36"/>
      <c r="Z335" s="36"/>
      <c r="AA335" s="36"/>
      <c r="AB335" s="36"/>
      <c r="AC335" s="36"/>
      <c r="AD335" s="39">
        <v>0.10584</v>
      </c>
      <c r="AE335" s="40" t="s">
        <v>232</v>
      </c>
      <c r="AF335" s="41">
        <v>0.10584</v>
      </c>
      <c r="AG335" s="40" t="s">
        <v>316</v>
      </c>
      <c r="AH335" s="41">
        <v>0.2</v>
      </c>
      <c r="AI335" s="42" t="s">
        <v>328</v>
      </c>
      <c r="AJ335" s="43" t="s">
        <v>149</v>
      </c>
      <c r="AK335" s="44"/>
      <c r="AL335" s="44"/>
      <c r="AM335" s="45"/>
    </row>
    <row r="336" spans="1:39" ht="111.75" customHeight="1" x14ac:dyDescent="0.25">
      <c r="A336" s="195"/>
      <c r="B336" s="272"/>
      <c r="C336" s="204"/>
      <c r="D336" s="204"/>
      <c r="E336" s="204"/>
      <c r="F336" s="204"/>
      <c r="G336" s="204"/>
      <c r="H336" s="204"/>
      <c r="I336" s="277"/>
      <c r="J336" s="267"/>
      <c r="K336" s="219"/>
      <c r="L336" s="264"/>
      <c r="M336" s="219">
        <v>0</v>
      </c>
      <c r="N336" s="267"/>
      <c r="O336" s="219"/>
      <c r="P336" s="192"/>
      <c r="Q336" s="33">
        <v>5</v>
      </c>
      <c r="R336" s="46" t="s">
        <v>83</v>
      </c>
      <c r="S336" s="35" t="s">
        <v>182</v>
      </c>
      <c r="T336" s="36" t="s">
        <v>153</v>
      </c>
      <c r="U336" s="36" t="s">
        <v>145</v>
      </c>
      <c r="V336" s="37" t="s">
        <v>183</v>
      </c>
      <c r="W336" s="36"/>
      <c r="X336" s="36"/>
      <c r="Y336" s="36"/>
      <c r="Z336" s="36"/>
      <c r="AA336" s="36"/>
      <c r="AB336" s="36"/>
      <c r="AC336" s="36"/>
      <c r="AD336" s="39">
        <v>7.4088000000000001E-2</v>
      </c>
      <c r="AE336" s="40" t="s">
        <v>232</v>
      </c>
      <c r="AF336" s="41">
        <v>7.4088000000000001E-2</v>
      </c>
      <c r="AG336" s="40" t="s">
        <v>316</v>
      </c>
      <c r="AH336" s="41">
        <v>0.2</v>
      </c>
      <c r="AI336" s="42" t="s">
        <v>328</v>
      </c>
      <c r="AJ336" s="43" t="s">
        <v>149</v>
      </c>
      <c r="AK336" s="44"/>
      <c r="AL336" s="44"/>
      <c r="AM336" s="45"/>
    </row>
    <row r="337" spans="1:39" ht="96.75" customHeight="1" thickBot="1" x14ac:dyDescent="0.3">
      <c r="A337" s="196"/>
      <c r="B337" s="273"/>
      <c r="C337" s="223"/>
      <c r="D337" s="223"/>
      <c r="E337" s="223"/>
      <c r="F337" s="223"/>
      <c r="G337" s="223"/>
      <c r="H337" s="223"/>
      <c r="I337" s="287"/>
      <c r="J337" s="274"/>
      <c r="K337" s="228"/>
      <c r="L337" s="275"/>
      <c r="M337" s="228">
        <v>0</v>
      </c>
      <c r="N337" s="274"/>
      <c r="O337" s="228"/>
      <c r="P337" s="193"/>
      <c r="Q337" s="50">
        <v>6</v>
      </c>
      <c r="R337" s="51"/>
      <c r="S337" s="52" t="s">
        <v>184</v>
      </c>
      <c r="T337" s="53"/>
      <c r="U337" s="53"/>
      <c r="V337" s="54" t="s">
        <v>184</v>
      </c>
      <c r="W337" s="53"/>
      <c r="X337" s="53"/>
      <c r="Y337" s="53"/>
      <c r="Z337" s="53"/>
      <c r="AA337" s="53"/>
      <c r="AB337" s="53"/>
      <c r="AC337" s="53"/>
      <c r="AD337" s="55" t="s">
        <v>184</v>
      </c>
      <c r="AE337" s="56" t="s">
        <v>184</v>
      </c>
      <c r="AF337" s="54" t="s">
        <v>184</v>
      </c>
      <c r="AG337" s="56" t="s">
        <v>184</v>
      </c>
      <c r="AH337" s="54" t="s">
        <v>184</v>
      </c>
      <c r="AI337" s="57" t="s">
        <v>184</v>
      </c>
      <c r="AJ337" s="53"/>
      <c r="AK337" s="58"/>
      <c r="AL337" s="58"/>
      <c r="AM337" s="59"/>
    </row>
    <row r="338" spans="1:39" ht="213.75" customHeight="1" x14ac:dyDescent="0.25">
      <c r="A338" s="194" t="s">
        <v>348</v>
      </c>
      <c r="B338" s="260">
        <v>57</v>
      </c>
      <c r="C338" s="229" t="s">
        <v>141</v>
      </c>
      <c r="D338" s="230" t="s">
        <v>333</v>
      </c>
      <c r="E338" s="233" t="s">
        <v>334</v>
      </c>
      <c r="F338" s="233" t="s">
        <v>422</v>
      </c>
      <c r="G338" s="236" t="s">
        <v>335</v>
      </c>
      <c r="H338" s="239" t="s">
        <v>220</v>
      </c>
      <c r="I338" s="242">
        <v>520</v>
      </c>
      <c r="J338" s="243" t="s">
        <v>214</v>
      </c>
      <c r="K338" s="244">
        <v>0.8</v>
      </c>
      <c r="L338" s="245" t="s">
        <v>143</v>
      </c>
      <c r="M338" s="246" t="s">
        <v>143</v>
      </c>
      <c r="N338" s="243" t="s">
        <v>181</v>
      </c>
      <c r="O338" s="244">
        <v>0.6</v>
      </c>
      <c r="P338" s="191" t="s">
        <v>211</v>
      </c>
      <c r="Q338" s="81">
        <v>1</v>
      </c>
      <c r="R338" s="82" t="s">
        <v>423</v>
      </c>
      <c r="S338" s="83" t="s">
        <v>182</v>
      </c>
      <c r="T338" s="84" t="s">
        <v>144</v>
      </c>
      <c r="U338" s="84" t="s">
        <v>145</v>
      </c>
      <c r="V338" s="85">
        <v>0.4</v>
      </c>
      <c r="W338" s="84" t="s">
        <v>152</v>
      </c>
      <c r="X338" s="84" t="s">
        <v>147</v>
      </c>
      <c r="Y338" s="84" t="s">
        <v>148</v>
      </c>
      <c r="Z338" s="84"/>
      <c r="AA338" s="84"/>
      <c r="AB338" s="84"/>
      <c r="AC338" s="84"/>
      <c r="AD338" s="86">
        <v>0.48</v>
      </c>
      <c r="AE338" s="87" t="s">
        <v>180</v>
      </c>
      <c r="AF338" s="88">
        <v>0.48</v>
      </c>
      <c r="AG338" s="87" t="s">
        <v>181</v>
      </c>
      <c r="AH338" s="88">
        <v>0.6</v>
      </c>
      <c r="AI338" s="47" t="s">
        <v>181</v>
      </c>
      <c r="AJ338" s="89" t="s">
        <v>149</v>
      </c>
      <c r="AK338" s="90"/>
      <c r="AL338" s="104"/>
      <c r="AM338" s="166"/>
    </row>
    <row r="339" spans="1:39" ht="159" customHeight="1" x14ac:dyDescent="0.25">
      <c r="A339" s="195"/>
      <c r="B339" s="198"/>
      <c r="C339" s="201"/>
      <c r="D339" s="231"/>
      <c r="E339" s="234"/>
      <c r="F339" s="234"/>
      <c r="G339" s="237"/>
      <c r="H339" s="240"/>
      <c r="I339" s="207"/>
      <c r="J339" s="210"/>
      <c r="K339" s="213"/>
      <c r="L339" s="216"/>
      <c r="M339" s="219">
        <v>0</v>
      </c>
      <c r="N339" s="210"/>
      <c r="O339" s="213"/>
      <c r="P339" s="192"/>
      <c r="Q339" s="81">
        <v>2</v>
      </c>
      <c r="R339" s="82" t="s">
        <v>424</v>
      </c>
      <c r="S339" s="83" t="s">
        <v>182</v>
      </c>
      <c r="T339" s="84" t="s">
        <v>153</v>
      </c>
      <c r="U339" s="84" t="s">
        <v>145</v>
      </c>
      <c r="V339" s="85">
        <v>0.3</v>
      </c>
      <c r="W339" s="84" t="s">
        <v>146</v>
      </c>
      <c r="X339" s="84" t="s">
        <v>147</v>
      </c>
      <c r="Y339" s="84" t="s">
        <v>148</v>
      </c>
      <c r="Z339" s="84"/>
      <c r="AA339" s="84"/>
      <c r="AB339" s="84"/>
      <c r="AC339" s="84"/>
      <c r="AD339" s="86">
        <v>0.33599999999999997</v>
      </c>
      <c r="AE339" s="87" t="s">
        <v>188</v>
      </c>
      <c r="AF339" s="88">
        <v>0.33599999999999997</v>
      </c>
      <c r="AG339" s="87" t="s">
        <v>181</v>
      </c>
      <c r="AH339" s="88">
        <v>0.6</v>
      </c>
      <c r="AI339" s="47" t="s">
        <v>181</v>
      </c>
      <c r="AJ339" s="89" t="s">
        <v>149</v>
      </c>
      <c r="AK339" s="90"/>
      <c r="AL339" s="104"/>
      <c r="AM339" s="166"/>
    </row>
    <row r="340" spans="1:39" ht="170.25" customHeight="1" x14ac:dyDescent="0.25">
      <c r="A340" s="195"/>
      <c r="B340" s="198"/>
      <c r="C340" s="201"/>
      <c r="D340" s="231"/>
      <c r="E340" s="234"/>
      <c r="F340" s="234"/>
      <c r="G340" s="237"/>
      <c r="H340" s="240"/>
      <c r="I340" s="207"/>
      <c r="J340" s="210"/>
      <c r="K340" s="213"/>
      <c r="L340" s="216"/>
      <c r="M340" s="219">
        <v>0</v>
      </c>
      <c r="N340" s="210"/>
      <c r="O340" s="213"/>
      <c r="P340" s="192"/>
      <c r="Q340" s="81">
        <v>3</v>
      </c>
      <c r="R340" s="82" t="s">
        <v>336</v>
      </c>
      <c r="S340" s="83" t="s">
        <v>110</v>
      </c>
      <c r="T340" s="84" t="s">
        <v>212</v>
      </c>
      <c r="U340" s="84" t="s">
        <v>145</v>
      </c>
      <c r="V340" s="85">
        <v>0.25</v>
      </c>
      <c r="W340" s="84" t="s">
        <v>146</v>
      </c>
      <c r="X340" s="84" t="s">
        <v>147</v>
      </c>
      <c r="Y340" s="84" t="s">
        <v>148</v>
      </c>
      <c r="Z340" s="84"/>
      <c r="AA340" s="84"/>
      <c r="AB340" s="84"/>
      <c r="AC340" s="84"/>
      <c r="AD340" s="86">
        <v>0.33599999999999997</v>
      </c>
      <c r="AE340" s="87" t="s">
        <v>188</v>
      </c>
      <c r="AF340" s="88">
        <v>0.33599999999999997</v>
      </c>
      <c r="AG340" s="87" t="s">
        <v>181</v>
      </c>
      <c r="AH340" s="88">
        <v>0.44999999999999996</v>
      </c>
      <c r="AI340" s="47" t="s">
        <v>181</v>
      </c>
      <c r="AJ340" s="89" t="s">
        <v>149</v>
      </c>
      <c r="AK340" s="90"/>
      <c r="AL340" s="104"/>
      <c r="AM340" s="166"/>
    </row>
    <row r="341" spans="1:39" ht="189" customHeight="1" x14ac:dyDescent="0.25">
      <c r="A341" s="195"/>
      <c r="B341" s="198"/>
      <c r="C341" s="201"/>
      <c r="D341" s="231"/>
      <c r="E341" s="234"/>
      <c r="F341" s="234"/>
      <c r="G341" s="237"/>
      <c r="H341" s="240"/>
      <c r="I341" s="207"/>
      <c r="J341" s="210"/>
      <c r="K341" s="213"/>
      <c r="L341" s="216"/>
      <c r="M341" s="219">
        <v>0</v>
      </c>
      <c r="N341" s="210"/>
      <c r="O341" s="213"/>
      <c r="P341" s="192"/>
      <c r="Q341" s="81">
        <v>4</v>
      </c>
      <c r="R341" s="154" t="s">
        <v>425</v>
      </c>
      <c r="S341" s="83" t="s">
        <v>182</v>
      </c>
      <c r="T341" s="84" t="s">
        <v>144</v>
      </c>
      <c r="U341" s="84" t="s">
        <v>145</v>
      </c>
      <c r="V341" s="85">
        <v>0.4</v>
      </c>
      <c r="W341" s="84" t="s">
        <v>146</v>
      </c>
      <c r="X341" s="84" t="s">
        <v>147</v>
      </c>
      <c r="Y341" s="84" t="s">
        <v>148</v>
      </c>
      <c r="Z341" s="84"/>
      <c r="AA341" s="84"/>
      <c r="AB341" s="84"/>
      <c r="AC341" s="84"/>
      <c r="AD341" s="86">
        <v>0.20159999999999997</v>
      </c>
      <c r="AE341" s="87" t="s">
        <v>188</v>
      </c>
      <c r="AF341" s="88">
        <v>0.20159999999999997</v>
      </c>
      <c r="AG341" s="87" t="s">
        <v>181</v>
      </c>
      <c r="AH341" s="88">
        <v>0.44999999999999996</v>
      </c>
      <c r="AI341" s="47" t="s">
        <v>181</v>
      </c>
      <c r="AJ341" s="89" t="s">
        <v>149</v>
      </c>
      <c r="AK341" s="90"/>
      <c r="AL341" s="104"/>
      <c r="AM341" s="166"/>
    </row>
    <row r="342" spans="1:39" ht="96.75" customHeight="1" x14ac:dyDescent="0.25">
      <c r="A342" s="195"/>
      <c r="B342" s="198"/>
      <c r="C342" s="201"/>
      <c r="D342" s="231"/>
      <c r="E342" s="234"/>
      <c r="F342" s="234"/>
      <c r="G342" s="237"/>
      <c r="H342" s="240"/>
      <c r="I342" s="207"/>
      <c r="J342" s="210"/>
      <c r="K342" s="213"/>
      <c r="L342" s="216"/>
      <c r="M342" s="219">
        <v>0</v>
      </c>
      <c r="N342" s="210"/>
      <c r="O342" s="213"/>
      <c r="P342" s="192"/>
      <c r="Q342" s="81">
        <v>5</v>
      </c>
      <c r="R342" s="154"/>
      <c r="S342" s="83" t="s">
        <v>184</v>
      </c>
      <c r="T342" s="84"/>
      <c r="U342" s="84"/>
      <c r="V342" s="85"/>
      <c r="W342" s="84"/>
      <c r="X342" s="84"/>
      <c r="Y342" s="84"/>
      <c r="Z342" s="84"/>
      <c r="AA342" s="84"/>
      <c r="AB342" s="84"/>
      <c r="AC342" s="84"/>
      <c r="AD342" s="86" t="s">
        <v>184</v>
      </c>
      <c r="AE342" s="87" t="s">
        <v>184</v>
      </c>
      <c r="AF342" s="88" t="s">
        <v>184</v>
      </c>
      <c r="AG342" s="87" t="s">
        <v>184</v>
      </c>
      <c r="AH342" s="88" t="s">
        <v>184</v>
      </c>
      <c r="AI342" s="47" t="s">
        <v>184</v>
      </c>
      <c r="AJ342" s="89"/>
      <c r="AK342" s="90"/>
      <c r="AL342" s="104"/>
      <c r="AM342" s="166"/>
    </row>
    <row r="343" spans="1:39" ht="96.75" customHeight="1" thickBot="1" x14ac:dyDescent="0.3">
      <c r="A343" s="195"/>
      <c r="B343" s="199"/>
      <c r="C343" s="202"/>
      <c r="D343" s="232"/>
      <c r="E343" s="235"/>
      <c r="F343" s="235"/>
      <c r="G343" s="238"/>
      <c r="H343" s="241"/>
      <c r="I343" s="208"/>
      <c r="J343" s="211"/>
      <c r="K343" s="214"/>
      <c r="L343" s="217"/>
      <c r="M343" s="220">
        <v>0</v>
      </c>
      <c r="N343" s="211"/>
      <c r="O343" s="214"/>
      <c r="P343" s="193"/>
      <c r="Q343" s="81">
        <v>6</v>
      </c>
      <c r="R343" s="82"/>
      <c r="S343" s="83" t="s">
        <v>184</v>
      </c>
      <c r="T343" s="84"/>
      <c r="U343" s="84"/>
      <c r="V343" s="85" t="s">
        <v>184</v>
      </c>
      <c r="W343" s="84"/>
      <c r="X343" s="84"/>
      <c r="Y343" s="84"/>
      <c r="Z343" s="84"/>
      <c r="AA343" s="84"/>
      <c r="AB343" s="84"/>
      <c r="AC343" s="84"/>
      <c r="AD343" s="86" t="s">
        <v>184</v>
      </c>
      <c r="AE343" s="87" t="s">
        <v>184</v>
      </c>
      <c r="AF343" s="88" t="s">
        <v>184</v>
      </c>
      <c r="AG343" s="87" t="s">
        <v>184</v>
      </c>
      <c r="AH343" s="88" t="s">
        <v>184</v>
      </c>
      <c r="AI343" s="47" t="s">
        <v>184</v>
      </c>
      <c r="AJ343" s="89"/>
      <c r="AK343" s="90"/>
      <c r="AL343" s="104"/>
      <c r="AM343" s="166"/>
    </row>
    <row r="344" spans="1:39" ht="126.75" customHeight="1" x14ac:dyDescent="0.25">
      <c r="A344" s="195"/>
      <c r="B344" s="197">
        <v>58</v>
      </c>
      <c r="C344" s="200" t="s">
        <v>141</v>
      </c>
      <c r="D344" s="200" t="s">
        <v>337</v>
      </c>
      <c r="E344" s="200" t="s">
        <v>338</v>
      </c>
      <c r="F344" s="203" t="s">
        <v>426</v>
      </c>
      <c r="G344" s="200" t="s">
        <v>5</v>
      </c>
      <c r="H344" s="200" t="s">
        <v>220</v>
      </c>
      <c r="I344" s="206">
        <v>800</v>
      </c>
      <c r="J344" s="209" t="s">
        <v>214</v>
      </c>
      <c r="K344" s="212">
        <v>0.8</v>
      </c>
      <c r="L344" s="215" t="s">
        <v>143</v>
      </c>
      <c r="M344" s="218" t="s">
        <v>143</v>
      </c>
      <c r="N344" s="209" t="s">
        <v>181</v>
      </c>
      <c r="O344" s="212">
        <v>0.6</v>
      </c>
      <c r="P344" s="191" t="s">
        <v>211</v>
      </c>
      <c r="Q344" s="81">
        <v>1</v>
      </c>
      <c r="R344" s="82" t="s">
        <v>427</v>
      </c>
      <c r="S344" s="83" t="s">
        <v>182</v>
      </c>
      <c r="T344" s="84" t="s">
        <v>144</v>
      </c>
      <c r="U344" s="84" t="s">
        <v>145</v>
      </c>
      <c r="V344" s="85" t="s">
        <v>186</v>
      </c>
      <c r="W344" s="84" t="s">
        <v>146</v>
      </c>
      <c r="X344" s="84" t="s">
        <v>147</v>
      </c>
      <c r="Y344" s="84" t="s">
        <v>148</v>
      </c>
      <c r="Z344" s="84"/>
      <c r="AA344" s="84"/>
      <c r="AB344" s="84"/>
      <c r="AC344" s="84"/>
      <c r="AD344" s="86">
        <v>0.48</v>
      </c>
      <c r="AE344" s="87" t="s">
        <v>180</v>
      </c>
      <c r="AF344" s="88">
        <v>0.48</v>
      </c>
      <c r="AG344" s="87" t="s">
        <v>181</v>
      </c>
      <c r="AH344" s="88">
        <v>0.6</v>
      </c>
      <c r="AI344" s="47" t="s">
        <v>181</v>
      </c>
      <c r="AJ344" s="89" t="s">
        <v>149</v>
      </c>
      <c r="AK344" s="90"/>
      <c r="AL344" s="104"/>
      <c r="AM344" s="166"/>
    </row>
    <row r="345" spans="1:39" ht="177.75" customHeight="1" x14ac:dyDescent="0.25">
      <c r="A345" s="195"/>
      <c r="B345" s="198"/>
      <c r="C345" s="201"/>
      <c r="D345" s="201"/>
      <c r="E345" s="201"/>
      <c r="F345" s="204"/>
      <c r="G345" s="201"/>
      <c r="H345" s="201"/>
      <c r="I345" s="207"/>
      <c r="J345" s="210"/>
      <c r="K345" s="213"/>
      <c r="L345" s="216"/>
      <c r="M345" s="219">
        <v>0</v>
      </c>
      <c r="N345" s="210"/>
      <c r="O345" s="213"/>
      <c r="P345" s="192"/>
      <c r="Q345" s="81">
        <v>2</v>
      </c>
      <c r="R345" s="82" t="s">
        <v>339</v>
      </c>
      <c r="S345" s="83" t="s">
        <v>182</v>
      </c>
      <c r="T345" s="84" t="s">
        <v>153</v>
      </c>
      <c r="U345" s="84" t="s">
        <v>145</v>
      </c>
      <c r="V345" s="85" t="s">
        <v>183</v>
      </c>
      <c r="W345" s="84" t="s">
        <v>146</v>
      </c>
      <c r="X345" s="84" t="s">
        <v>147</v>
      </c>
      <c r="Y345" s="84" t="s">
        <v>148</v>
      </c>
      <c r="Z345" s="84"/>
      <c r="AA345" s="84"/>
      <c r="AB345" s="84"/>
      <c r="AC345" s="84"/>
      <c r="AD345" s="86">
        <v>0.33599999999999997</v>
      </c>
      <c r="AE345" s="87" t="s">
        <v>188</v>
      </c>
      <c r="AF345" s="88">
        <v>0.33599999999999997</v>
      </c>
      <c r="AG345" s="87" t="s">
        <v>181</v>
      </c>
      <c r="AH345" s="88">
        <v>0.6</v>
      </c>
      <c r="AI345" s="47" t="s">
        <v>181</v>
      </c>
      <c r="AJ345" s="89" t="s">
        <v>149</v>
      </c>
      <c r="AK345" s="90"/>
      <c r="AL345" s="104"/>
      <c r="AM345" s="166"/>
    </row>
    <row r="346" spans="1:39" ht="96.75" customHeight="1" x14ac:dyDescent="0.25">
      <c r="A346" s="195"/>
      <c r="B346" s="198"/>
      <c r="C346" s="201"/>
      <c r="D346" s="201"/>
      <c r="E346" s="201"/>
      <c r="F346" s="204"/>
      <c r="G346" s="201"/>
      <c r="H346" s="201"/>
      <c r="I346" s="207"/>
      <c r="J346" s="210"/>
      <c r="K346" s="213"/>
      <c r="L346" s="216"/>
      <c r="M346" s="219">
        <v>0</v>
      </c>
      <c r="N346" s="210"/>
      <c r="O346" s="213"/>
      <c r="P346" s="192"/>
      <c r="Q346" s="81">
        <v>3</v>
      </c>
      <c r="R346" s="154"/>
      <c r="S346" s="83" t="s">
        <v>184</v>
      </c>
      <c r="T346" s="84"/>
      <c r="U346" s="84"/>
      <c r="V346" s="85" t="s">
        <v>184</v>
      </c>
      <c r="W346" s="84"/>
      <c r="X346" s="84"/>
      <c r="Y346" s="84"/>
      <c r="Z346" s="84"/>
      <c r="AA346" s="84"/>
      <c r="AB346" s="84"/>
      <c r="AC346" s="84"/>
      <c r="AD346" s="86" t="s">
        <v>184</v>
      </c>
      <c r="AE346" s="87" t="s">
        <v>184</v>
      </c>
      <c r="AF346" s="88" t="s">
        <v>184</v>
      </c>
      <c r="AG346" s="87" t="s">
        <v>184</v>
      </c>
      <c r="AH346" s="88" t="s">
        <v>184</v>
      </c>
      <c r="AI346" s="47" t="s">
        <v>184</v>
      </c>
      <c r="AJ346" s="89"/>
      <c r="AK346" s="90"/>
      <c r="AL346" s="104"/>
      <c r="AM346" s="166"/>
    </row>
    <row r="347" spans="1:39" ht="96.75" customHeight="1" x14ac:dyDescent="0.25">
      <c r="A347" s="195"/>
      <c r="B347" s="198"/>
      <c r="C347" s="201"/>
      <c r="D347" s="201"/>
      <c r="E347" s="201"/>
      <c r="F347" s="204"/>
      <c r="G347" s="201"/>
      <c r="H347" s="201"/>
      <c r="I347" s="207"/>
      <c r="J347" s="210"/>
      <c r="K347" s="213"/>
      <c r="L347" s="216"/>
      <c r="M347" s="219">
        <v>0</v>
      </c>
      <c r="N347" s="210"/>
      <c r="O347" s="213"/>
      <c r="P347" s="192"/>
      <c r="Q347" s="81">
        <v>4</v>
      </c>
      <c r="R347" s="82"/>
      <c r="S347" s="83" t="s">
        <v>184</v>
      </c>
      <c r="T347" s="84"/>
      <c r="U347" s="84"/>
      <c r="V347" s="85" t="s">
        <v>184</v>
      </c>
      <c r="W347" s="84"/>
      <c r="X347" s="84"/>
      <c r="Y347" s="84"/>
      <c r="Z347" s="84"/>
      <c r="AA347" s="84"/>
      <c r="AB347" s="84"/>
      <c r="AC347" s="84"/>
      <c r="AD347" s="86" t="s">
        <v>184</v>
      </c>
      <c r="AE347" s="87" t="s">
        <v>184</v>
      </c>
      <c r="AF347" s="88" t="s">
        <v>184</v>
      </c>
      <c r="AG347" s="87" t="s">
        <v>184</v>
      </c>
      <c r="AH347" s="88" t="s">
        <v>184</v>
      </c>
      <c r="AI347" s="47" t="s">
        <v>184</v>
      </c>
      <c r="AJ347" s="89"/>
      <c r="AK347" s="90"/>
      <c r="AL347" s="104"/>
      <c r="AM347" s="166"/>
    </row>
    <row r="348" spans="1:39" ht="96.75" customHeight="1" x14ac:dyDescent="0.25">
      <c r="A348" s="195"/>
      <c r="B348" s="198"/>
      <c r="C348" s="201"/>
      <c r="D348" s="201"/>
      <c r="E348" s="201"/>
      <c r="F348" s="204"/>
      <c r="G348" s="201"/>
      <c r="H348" s="201"/>
      <c r="I348" s="207"/>
      <c r="J348" s="210"/>
      <c r="K348" s="213"/>
      <c r="L348" s="216"/>
      <c r="M348" s="219">
        <v>0</v>
      </c>
      <c r="N348" s="210"/>
      <c r="O348" s="213"/>
      <c r="P348" s="192"/>
      <c r="Q348" s="81">
        <v>5</v>
      </c>
      <c r="R348" s="82"/>
      <c r="S348" s="83" t="s">
        <v>184</v>
      </c>
      <c r="T348" s="84"/>
      <c r="U348" s="84"/>
      <c r="V348" s="85" t="s">
        <v>184</v>
      </c>
      <c r="W348" s="84"/>
      <c r="X348" s="84"/>
      <c r="Y348" s="84"/>
      <c r="Z348" s="84"/>
      <c r="AA348" s="84"/>
      <c r="AB348" s="84"/>
      <c r="AC348" s="84"/>
      <c r="AD348" s="86" t="s">
        <v>184</v>
      </c>
      <c r="AE348" s="87" t="s">
        <v>184</v>
      </c>
      <c r="AF348" s="88" t="s">
        <v>184</v>
      </c>
      <c r="AG348" s="87" t="s">
        <v>184</v>
      </c>
      <c r="AH348" s="88" t="s">
        <v>184</v>
      </c>
      <c r="AI348" s="47" t="s">
        <v>184</v>
      </c>
      <c r="AJ348" s="89"/>
      <c r="AK348" s="90"/>
      <c r="AL348" s="104"/>
      <c r="AM348" s="166"/>
    </row>
    <row r="349" spans="1:39" ht="96.75" customHeight="1" thickBot="1" x14ac:dyDescent="0.3">
      <c r="A349" s="195"/>
      <c r="B349" s="199"/>
      <c r="C349" s="202"/>
      <c r="D349" s="202"/>
      <c r="E349" s="202"/>
      <c r="F349" s="205"/>
      <c r="G349" s="202"/>
      <c r="H349" s="202"/>
      <c r="I349" s="208"/>
      <c r="J349" s="211"/>
      <c r="K349" s="214"/>
      <c r="L349" s="217"/>
      <c r="M349" s="220">
        <v>0</v>
      </c>
      <c r="N349" s="211"/>
      <c r="O349" s="214"/>
      <c r="P349" s="193"/>
      <c r="Q349" s="81">
        <v>6</v>
      </c>
      <c r="R349" s="82"/>
      <c r="S349" s="83" t="s">
        <v>184</v>
      </c>
      <c r="T349" s="84"/>
      <c r="U349" s="84"/>
      <c r="V349" s="85" t="s">
        <v>184</v>
      </c>
      <c r="W349" s="84"/>
      <c r="X349" s="84"/>
      <c r="Y349" s="84"/>
      <c r="Z349" s="84"/>
      <c r="AA349" s="84"/>
      <c r="AB349" s="84"/>
      <c r="AC349" s="84"/>
      <c r="AD349" s="86" t="s">
        <v>184</v>
      </c>
      <c r="AE349" s="87" t="s">
        <v>184</v>
      </c>
      <c r="AF349" s="88" t="s">
        <v>184</v>
      </c>
      <c r="AG349" s="87" t="s">
        <v>184</v>
      </c>
      <c r="AH349" s="88" t="s">
        <v>184</v>
      </c>
      <c r="AI349" s="47" t="s">
        <v>184</v>
      </c>
      <c r="AJ349" s="89"/>
      <c r="AK349" s="90"/>
      <c r="AL349" s="104"/>
      <c r="AM349" s="166"/>
    </row>
    <row r="350" spans="1:39" ht="164.25" customHeight="1" x14ac:dyDescent="0.25">
      <c r="A350" s="195"/>
      <c r="B350" s="197">
        <v>59</v>
      </c>
      <c r="C350" s="200" t="s">
        <v>200</v>
      </c>
      <c r="D350" s="203" t="s">
        <v>340</v>
      </c>
      <c r="E350" s="203" t="s">
        <v>341</v>
      </c>
      <c r="F350" s="203" t="s">
        <v>428</v>
      </c>
      <c r="G350" s="200" t="s">
        <v>31</v>
      </c>
      <c r="H350" s="200" t="s">
        <v>220</v>
      </c>
      <c r="I350" s="206">
        <v>5</v>
      </c>
      <c r="J350" s="209" t="s">
        <v>188</v>
      </c>
      <c r="K350" s="212">
        <v>0.4</v>
      </c>
      <c r="L350" s="215" t="s">
        <v>244</v>
      </c>
      <c r="M350" s="218" t="s">
        <v>244</v>
      </c>
      <c r="N350" s="209" t="s">
        <v>185</v>
      </c>
      <c r="O350" s="212">
        <v>0.4</v>
      </c>
      <c r="P350" s="191" t="s">
        <v>181</v>
      </c>
      <c r="Q350" s="81">
        <v>1</v>
      </c>
      <c r="R350" s="82" t="s">
        <v>429</v>
      </c>
      <c r="S350" s="83" t="s">
        <v>182</v>
      </c>
      <c r="T350" s="84" t="s">
        <v>144</v>
      </c>
      <c r="U350" s="84" t="s">
        <v>145</v>
      </c>
      <c r="V350" s="85" t="s">
        <v>186</v>
      </c>
      <c r="W350" s="84"/>
      <c r="X350" s="84"/>
      <c r="Y350" s="84"/>
      <c r="Z350" s="84" t="s">
        <v>196</v>
      </c>
      <c r="AA350" s="84" t="s">
        <v>147</v>
      </c>
      <c r="AB350" s="84" t="s">
        <v>174</v>
      </c>
      <c r="AC350" s="84" t="s">
        <v>175</v>
      </c>
      <c r="AD350" s="86">
        <v>0.24</v>
      </c>
      <c r="AE350" s="87" t="s">
        <v>188</v>
      </c>
      <c r="AF350" s="88">
        <v>0.24</v>
      </c>
      <c r="AG350" s="87" t="s">
        <v>185</v>
      </c>
      <c r="AH350" s="88">
        <v>0.4</v>
      </c>
      <c r="AI350" s="47" t="s">
        <v>181</v>
      </c>
      <c r="AJ350" s="89" t="s">
        <v>149</v>
      </c>
      <c r="AK350" s="90"/>
      <c r="AL350" s="104"/>
      <c r="AM350" s="166"/>
    </row>
    <row r="351" spans="1:39" ht="96.75" customHeight="1" x14ac:dyDescent="0.25">
      <c r="A351" s="195"/>
      <c r="B351" s="198"/>
      <c r="C351" s="201"/>
      <c r="D351" s="204"/>
      <c r="E351" s="204"/>
      <c r="F351" s="204"/>
      <c r="G351" s="201"/>
      <c r="H351" s="201"/>
      <c r="I351" s="207"/>
      <c r="J351" s="210"/>
      <c r="K351" s="213"/>
      <c r="L351" s="216"/>
      <c r="M351" s="219">
        <v>0</v>
      </c>
      <c r="N351" s="210"/>
      <c r="O351" s="213"/>
      <c r="P351" s="192"/>
      <c r="Q351" s="81">
        <v>2</v>
      </c>
      <c r="R351" s="154"/>
      <c r="S351" s="83" t="s">
        <v>184</v>
      </c>
      <c r="T351" s="84"/>
      <c r="U351" s="84"/>
      <c r="V351" s="85" t="s">
        <v>184</v>
      </c>
      <c r="W351" s="84"/>
      <c r="X351" s="84"/>
      <c r="Y351" s="84"/>
      <c r="Z351" s="84"/>
      <c r="AA351" s="84"/>
      <c r="AB351" s="84"/>
      <c r="AC351" s="84"/>
      <c r="AD351" s="167" t="s">
        <v>184</v>
      </c>
      <c r="AE351" s="87" t="s">
        <v>184</v>
      </c>
      <c r="AF351" s="88" t="s">
        <v>184</v>
      </c>
      <c r="AG351" s="87" t="s">
        <v>184</v>
      </c>
      <c r="AH351" s="88" t="s">
        <v>184</v>
      </c>
      <c r="AI351" s="47" t="s">
        <v>184</v>
      </c>
      <c r="AJ351" s="89"/>
      <c r="AK351" s="90"/>
      <c r="AL351" s="104"/>
      <c r="AM351" s="166"/>
    </row>
    <row r="352" spans="1:39" ht="96.75" customHeight="1" x14ac:dyDescent="0.25">
      <c r="A352" s="195"/>
      <c r="B352" s="198"/>
      <c r="C352" s="201"/>
      <c r="D352" s="204"/>
      <c r="E352" s="204"/>
      <c r="F352" s="204"/>
      <c r="G352" s="201"/>
      <c r="H352" s="201"/>
      <c r="I352" s="207"/>
      <c r="J352" s="210"/>
      <c r="K352" s="213"/>
      <c r="L352" s="216"/>
      <c r="M352" s="219">
        <v>0</v>
      </c>
      <c r="N352" s="210"/>
      <c r="O352" s="213"/>
      <c r="P352" s="192"/>
      <c r="Q352" s="81">
        <v>3</v>
      </c>
      <c r="R352" s="82"/>
      <c r="S352" s="83" t="s">
        <v>184</v>
      </c>
      <c r="T352" s="84"/>
      <c r="U352" s="84"/>
      <c r="V352" s="85" t="s">
        <v>184</v>
      </c>
      <c r="W352" s="84"/>
      <c r="X352" s="84"/>
      <c r="Y352" s="84"/>
      <c r="Z352" s="84"/>
      <c r="AA352" s="84"/>
      <c r="AB352" s="84"/>
      <c r="AC352" s="84"/>
      <c r="AD352" s="86" t="s">
        <v>184</v>
      </c>
      <c r="AE352" s="87" t="s">
        <v>184</v>
      </c>
      <c r="AF352" s="88" t="s">
        <v>184</v>
      </c>
      <c r="AG352" s="87" t="s">
        <v>184</v>
      </c>
      <c r="AH352" s="88" t="s">
        <v>184</v>
      </c>
      <c r="AI352" s="47" t="s">
        <v>184</v>
      </c>
      <c r="AJ352" s="89"/>
      <c r="AK352" s="90"/>
      <c r="AL352" s="104"/>
      <c r="AM352" s="166"/>
    </row>
    <row r="353" spans="1:39" ht="96.75" customHeight="1" x14ac:dyDescent="0.25">
      <c r="A353" s="195"/>
      <c r="B353" s="198"/>
      <c r="C353" s="201"/>
      <c r="D353" s="204"/>
      <c r="E353" s="204"/>
      <c r="F353" s="204"/>
      <c r="G353" s="201"/>
      <c r="H353" s="201"/>
      <c r="I353" s="207"/>
      <c r="J353" s="210"/>
      <c r="K353" s="213"/>
      <c r="L353" s="216"/>
      <c r="M353" s="219">
        <v>0</v>
      </c>
      <c r="N353" s="210"/>
      <c r="O353" s="213"/>
      <c r="P353" s="192"/>
      <c r="Q353" s="81">
        <v>4</v>
      </c>
      <c r="R353" s="82"/>
      <c r="S353" s="83" t="s">
        <v>184</v>
      </c>
      <c r="T353" s="84"/>
      <c r="U353" s="84"/>
      <c r="V353" s="85" t="s">
        <v>184</v>
      </c>
      <c r="W353" s="84"/>
      <c r="X353" s="84"/>
      <c r="Y353" s="84"/>
      <c r="Z353" s="84"/>
      <c r="AA353" s="84"/>
      <c r="AB353" s="84"/>
      <c r="AC353" s="84"/>
      <c r="AD353" s="86" t="s">
        <v>184</v>
      </c>
      <c r="AE353" s="87" t="s">
        <v>184</v>
      </c>
      <c r="AF353" s="88" t="s">
        <v>184</v>
      </c>
      <c r="AG353" s="87" t="s">
        <v>184</v>
      </c>
      <c r="AH353" s="88" t="s">
        <v>184</v>
      </c>
      <c r="AI353" s="47" t="s">
        <v>184</v>
      </c>
      <c r="AJ353" s="89"/>
      <c r="AK353" s="90"/>
      <c r="AL353" s="104"/>
      <c r="AM353" s="166"/>
    </row>
    <row r="354" spans="1:39" ht="96.75" customHeight="1" x14ac:dyDescent="0.25">
      <c r="A354" s="195"/>
      <c r="B354" s="198"/>
      <c r="C354" s="201"/>
      <c r="D354" s="204"/>
      <c r="E354" s="204"/>
      <c r="F354" s="204"/>
      <c r="G354" s="201"/>
      <c r="H354" s="201"/>
      <c r="I354" s="207"/>
      <c r="J354" s="210"/>
      <c r="K354" s="213"/>
      <c r="L354" s="216"/>
      <c r="M354" s="219">
        <v>0</v>
      </c>
      <c r="N354" s="210"/>
      <c r="O354" s="213"/>
      <c r="P354" s="192"/>
      <c r="Q354" s="81">
        <v>5</v>
      </c>
      <c r="R354" s="82"/>
      <c r="S354" s="83" t="s">
        <v>184</v>
      </c>
      <c r="T354" s="84"/>
      <c r="U354" s="84"/>
      <c r="V354" s="85"/>
      <c r="W354" s="84"/>
      <c r="X354" s="84"/>
      <c r="Y354" s="84"/>
      <c r="Z354" s="84"/>
      <c r="AA354" s="84"/>
      <c r="AB354" s="84"/>
      <c r="AC354" s="84"/>
      <c r="AD354" s="86" t="s">
        <v>184</v>
      </c>
      <c r="AE354" s="87" t="s">
        <v>184</v>
      </c>
      <c r="AF354" s="88" t="s">
        <v>184</v>
      </c>
      <c r="AG354" s="87" t="s">
        <v>184</v>
      </c>
      <c r="AH354" s="88" t="s">
        <v>184</v>
      </c>
      <c r="AI354" s="47" t="s">
        <v>184</v>
      </c>
      <c r="AJ354" s="89"/>
      <c r="AK354" s="90"/>
      <c r="AL354" s="104"/>
      <c r="AM354" s="166"/>
    </row>
    <row r="355" spans="1:39" ht="96.75" customHeight="1" thickBot="1" x14ac:dyDescent="0.3">
      <c r="A355" s="195"/>
      <c r="B355" s="199"/>
      <c r="C355" s="202"/>
      <c r="D355" s="205"/>
      <c r="E355" s="205"/>
      <c r="F355" s="205"/>
      <c r="G355" s="202"/>
      <c r="H355" s="202"/>
      <c r="I355" s="208"/>
      <c r="J355" s="211"/>
      <c r="K355" s="214"/>
      <c r="L355" s="217"/>
      <c r="M355" s="220">
        <v>0</v>
      </c>
      <c r="N355" s="211"/>
      <c r="O355" s="214"/>
      <c r="P355" s="193"/>
      <c r="Q355" s="81">
        <v>6</v>
      </c>
      <c r="R355" s="82"/>
      <c r="S355" s="83" t="s">
        <v>184</v>
      </c>
      <c r="T355" s="84"/>
      <c r="U355" s="84"/>
      <c r="V355" s="85" t="s">
        <v>184</v>
      </c>
      <c r="W355" s="84"/>
      <c r="X355" s="84"/>
      <c r="Y355" s="84"/>
      <c r="Z355" s="84"/>
      <c r="AA355" s="84"/>
      <c r="AB355" s="84"/>
      <c r="AC355" s="84"/>
      <c r="AD355" s="86" t="s">
        <v>184</v>
      </c>
      <c r="AE355" s="87" t="s">
        <v>184</v>
      </c>
      <c r="AF355" s="88" t="s">
        <v>184</v>
      </c>
      <c r="AG355" s="87" t="s">
        <v>184</v>
      </c>
      <c r="AH355" s="88" t="s">
        <v>184</v>
      </c>
      <c r="AI355" s="47" t="s">
        <v>184</v>
      </c>
      <c r="AJ355" s="89"/>
      <c r="AK355" s="90"/>
      <c r="AL355" s="104"/>
      <c r="AM355" s="166"/>
    </row>
    <row r="356" spans="1:39" ht="201.75" customHeight="1" x14ac:dyDescent="0.25">
      <c r="A356" s="195"/>
      <c r="B356" s="197">
        <v>60</v>
      </c>
      <c r="C356" s="200" t="s">
        <v>192</v>
      </c>
      <c r="D356" s="200" t="s">
        <v>342</v>
      </c>
      <c r="E356" s="200" t="s">
        <v>343</v>
      </c>
      <c r="F356" s="203" t="s">
        <v>344</v>
      </c>
      <c r="G356" s="200" t="s">
        <v>15</v>
      </c>
      <c r="H356" s="200" t="s">
        <v>220</v>
      </c>
      <c r="I356" s="206">
        <v>40</v>
      </c>
      <c r="J356" s="209" t="s">
        <v>180</v>
      </c>
      <c r="K356" s="212">
        <v>0.6</v>
      </c>
      <c r="L356" s="215" t="s">
        <v>230</v>
      </c>
      <c r="M356" s="218" t="s">
        <v>230</v>
      </c>
      <c r="N356" s="209" t="s">
        <v>210</v>
      </c>
      <c r="O356" s="212">
        <v>0.8</v>
      </c>
      <c r="P356" s="191" t="s">
        <v>211</v>
      </c>
      <c r="Q356" s="81">
        <v>1</v>
      </c>
      <c r="R356" s="82" t="s">
        <v>435</v>
      </c>
      <c r="S356" s="83" t="s">
        <v>182</v>
      </c>
      <c r="T356" s="84" t="s">
        <v>144</v>
      </c>
      <c r="U356" s="84" t="s">
        <v>145</v>
      </c>
      <c r="V356" s="85" t="s">
        <v>186</v>
      </c>
      <c r="W356" s="84" t="s">
        <v>146</v>
      </c>
      <c r="X356" s="84" t="s">
        <v>147</v>
      </c>
      <c r="Y356" s="84" t="s">
        <v>148</v>
      </c>
      <c r="Z356" s="84"/>
      <c r="AA356" s="84"/>
      <c r="AB356" s="84"/>
      <c r="AC356" s="84"/>
      <c r="AD356" s="86">
        <v>0.36</v>
      </c>
      <c r="AE356" s="87" t="s">
        <v>188</v>
      </c>
      <c r="AF356" s="88">
        <v>0.36</v>
      </c>
      <c r="AG356" s="87" t="s">
        <v>210</v>
      </c>
      <c r="AH356" s="88">
        <v>0.8</v>
      </c>
      <c r="AI356" s="47" t="s">
        <v>211</v>
      </c>
      <c r="AJ356" s="89" t="s">
        <v>156</v>
      </c>
      <c r="AK356" s="90" t="s">
        <v>345</v>
      </c>
      <c r="AL356" s="90" t="s">
        <v>346</v>
      </c>
      <c r="AM356" s="168" t="s">
        <v>597</v>
      </c>
    </row>
    <row r="357" spans="1:39" ht="96.75" customHeight="1" x14ac:dyDescent="0.25">
      <c r="A357" s="195"/>
      <c r="B357" s="198"/>
      <c r="C357" s="201"/>
      <c r="D357" s="201"/>
      <c r="E357" s="201"/>
      <c r="F357" s="204"/>
      <c r="G357" s="201"/>
      <c r="H357" s="201"/>
      <c r="I357" s="207"/>
      <c r="J357" s="210"/>
      <c r="K357" s="213"/>
      <c r="L357" s="216"/>
      <c r="M357" s="219">
        <v>0</v>
      </c>
      <c r="N357" s="210"/>
      <c r="O357" s="213"/>
      <c r="P357" s="192"/>
      <c r="Q357" s="81">
        <v>2</v>
      </c>
      <c r="R357" s="82"/>
      <c r="S357" s="83" t="s">
        <v>184</v>
      </c>
      <c r="T357" s="84"/>
      <c r="U357" s="84"/>
      <c r="V357" s="85" t="s">
        <v>184</v>
      </c>
      <c r="W357" s="84"/>
      <c r="X357" s="84"/>
      <c r="Y357" s="84"/>
      <c r="Z357" s="84"/>
      <c r="AA357" s="84"/>
      <c r="AB357" s="84"/>
      <c r="AC357" s="84"/>
      <c r="AD357" s="86" t="s">
        <v>184</v>
      </c>
      <c r="AE357" s="87" t="s">
        <v>184</v>
      </c>
      <c r="AF357" s="88" t="s">
        <v>184</v>
      </c>
      <c r="AG357" s="87" t="s">
        <v>184</v>
      </c>
      <c r="AH357" s="88" t="s">
        <v>184</v>
      </c>
      <c r="AI357" s="47" t="s">
        <v>184</v>
      </c>
      <c r="AJ357" s="89"/>
      <c r="AK357" s="90"/>
      <c r="AL357" s="104"/>
      <c r="AM357" s="166"/>
    </row>
    <row r="358" spans="1:39" ht="96.75" customHeight="1" x14ac:dyDescent="0.25">
      <c r="A358" s="195"/>
      <c r="B358" s="198"/>
      <c r="C358" s="201"/>
      <c r="D358" s="201"/>
      <c r="E358" s="201"/>
      <c r="F358" s="204"/>
      <c r="G358" s="201"/>
      <c r="H358" s="201"/>
      <c r="I358" s="207"/>
      <c r="J358" s="210"/>
      <c r="K358" s="213"/>
      <c r="L358" s="216"/>
      <c r="M358" s="219">
        <v>0</v>
      </c>
      <c r="N358" s="210"/>
      <c r="O358" s="213"/>
      <c r="P358" s="192"/>
      <c r="Q358" s="81">
        <v>3</v>
      </c>
      <c r="R358" s="154"/>
      <c r="S358" s="83" t="s">
        <v>184</v>
      </c>
      <c r="T358" s="84"/>
      <c r="U358" s="84"/>
      <c r="V358" s="85" t="s">
        <v>184</v>
      </c>
      <c r="W358" s="84"/>
      <c r="X358" s="84"/>
      <c r="Y358" s="84"/>
      <c r="Z358" s="84"/>
      <c r="AA358" s="84"/>
      <c r="AB358" s="84"/>
      <c r="AC358" s="84"/>
      <c r="AD358" s="86" t="s">
        <v>184</v>
      </c>
      <c r="AE358" s="87" t="s">
        <v>184</v>
      </c>
      <c r="AF358" s="88" t="s">
        <v>184</v>
      </c>
      <c r="AG358" s="87" t="s">
        <v>184</v>
      </c>
      <c r="AH358" s="88" t="s">
        <v>184</v>
      </c>
      <c r="AI358" s="47" t="s">
        <v>184</v>
      </c>
      <c r="AJ358" s="89"/>
      <c r="AK358" s="90"/>
      <c r="AL358" s="104"/>
      <c r="AM358" s="166"/>
    </row>
    <row r="359" spans="1:39" ht="96.75" customHeight="1" x14ac:dyDescent="0.25">
      <c r="A359" s="195"/>
      <c r="B359" s="198"/>
      <c r="C359" s="201"/>
      <c r="D359" s="201"/>
      <c r="E359" s="201"/>
      <c r="F359" s="204"/>
      <c r="G359" s="201"/>
      <c r="H359" s="201"/>
      <c r="I359" s="207"/>
      <c r="J359" s="210"/>
      <c r="K359" s="213"/>
      <c r="L359" s="216"/>
      <c r="M359" s="219">
        <v>0</v>
      </c>
      <c r="N359" s="210"/>
      <c r="O359" s="213"/>
      <c r="P359" s="192"/>
      <c r="Q359" s="81">
        <v>4</v>
      </c>
      <c r="R359" s="82"/>
      <c r="S359" s="83" t="s">
        <v>184</v>
      </c>
      <c r="T359" s="84"/>
      <c r="U359" s="84"/>
      <c r="V359" s="85" t="s">
        <v>184</v>
      </c>
      <c r="W359" s="84"/>
      <c r="X359" s="84"/>
      <c r="Y359" s="84"/>
      <c r="Z359" s="84"/>
      <c r="AA359" s="84"/>
      <c r="AB359" s="84"/>
      <c r="AC359" s="84"/>
      <c r="AD359" s="86" t="s">
        <v>184</v>
      </c>
      <c r="AE359" s="87" t="s">
        <v>184</v>
      </c>
      <c r="AF359" s="88" t="s">
        <v>184</v>
      </c>
      <c r="AG359" s="87" t="s">
        <v>184</v>
      </c>
      <c r="AH359" s="88" t="s">
        <v>184</v>
      </c>
      <c r="AI359" s="47" t="s">
        <v>184</v>
      </c>
      <c r="AJ359" s="89"/>
      <c r="AK359" s="90"/>
      <c r="AL359" s="104"/>
      <c r="AM359" s="166"/>
    </row>
    <row r="360" spans="1:39" ht="96.75" customHeight="1" x14ac:dyDescent="0.25">
      <c r="A360" s="195"/>
      <c r="B360" s="198"/>
      <c r="C360" s="201"/>
      <c r="D360" s="201"/>
      <c r="E360" s="201"/>
      <c r="F360" s="204"/>
      <c r="G360" s="201"/>
      <c r="H360" s="201"/>
      <c r="I360" s="207"/>
      <c r="J360" s="210"/>
      <c r="K360" s="213"/>
      <c r="L360" s="216"/>
      <c r="M360" s="219">
        <v>0</v>
      </c>
      <c r="N360" s="210"/>
      <c r="O360" s="213"/>
      <c r="P360" s="192"/>
      <c r="Q360" s="81">
        <v>5</v>
      </c>
      <c r="R360" s="82"/>
      <c r="S360" s="83" t="s">
        <v>184</v>
      </c>
      <c r="T360" s="84"/>
      <c r="U360" s="84"/>
      <c r="V360" s="85" t="s">
        <v>184</v>
      </c>
      <c r="W360" s="84"/>
      <c r="X360" s="84"/>
      <c r="Y360" s="84"/>
      <c r="Z360" s="84"/>
      <c r="AA360" s="84"/>
      <c r="AB360" s="84"/>
      <c r="AC360" s="84"/>
      <c r="AD360" s="167" t="s">
        <v>184</v>
      </c>
      <c r="AE360" s="87" t="s">
        <v>184</v>
      </c>
      <c r="AF360" s="88" t="s">
        <v>184</v>
      </c>
      <c r="AG360" s="87" t="s">
        <v>184</v>
      </c>
      <c r="AH360" s="88" t="s">
        <v>184</v>
      </c>
      <c r="AI360" s="47" t="s">
        <v>184</v>
      </c>
      <c r="AJ360" s="89"/>
      <c r="AK360" s="90"/>
      <c r="AL360" s="104"/>
      <c r="AM360" s="166"/>
    </row>
    <row r="361" spans="1:39" ht="96.75" customHeight="1" thickBot="1" x14ac:dyDescent="0.3">
      <c r="A361" s="196"/>
      <c r="B361" s="221"/>
      <c r="C361" s="222"/>
      <c r="D361" s="222"/>
      <c r="E361" s="222"/>
      <c r="F361" s="223"/>
      <c r="G361" s="222"/>
      <c r="H361" s="222"/>
      <c r="I361" s="224"/>
      <c r="J361" s="225"/>
      <c r="K361" s="226"/>
      <c r="L361" s="227"/>
      <c r="M361" s="228">
        <v>0</v>
      </c>
      <c r="N361" s="225"/>
      <c r="O361" s="226"/>
      <c r="P361" s="193"/>
      <c r="Q361" s="81">
        <v>6</v>
      </c>
      <c r="R361" s="82"/>
      <c r="S361" s="83" t="s">
        <v>184</v>
      </c>
      <c r="T361" s="84"/>
      <c r="U361" s="84"/>
      <c r="V361" s="85" t="s">
        <v>184</v>
      </c>
      <c r="W361" s="84"/>
      <c r="X361" s="84"/>
      <c r="Y361" s="84"/>
      <c r="Z361" s="84"/>
      <c r="AA361" s="84"/>
      <c r="AB361" s="84"/>
      <c r="AC361" s="84"/>
      <c r="AD361" s="86" t="s">
        <v>184</v>
      </c>
      <c r="AE361" s="87" t="s">
        <v>184</v>
      </c>
      <c r="AF361" s="88" t="s">
        <v>184</v>
      </c>
      <c r="AG361" s="87" t="s">
        <v>184</v>
      </c>
      <c r="AH361" s="88" t="s">
        <v>184</v>
      </c>
      <c r="AI361" s="47" t="s">
        <v>184</v>
      </c>
      <c r="AJ361" s="89"/>
      <c r="AK361" s="90"/>
      <c r="AL361" s="104"/>
      <c r="AM361" s="166"/>
    </row>
    <row r="362" spans="1:39" ht="196.5" customHeight="1" x14ac:dyDescent="0.25">
      <c r="A362" s="284" t="s">
        <v>86</v>
      </c>
      <c r="B362" s="279">
        <v>61</v>
      </c>
      <c r="C362" s="262" t="s">
        <v>192</v>
      </c>
      <c r="D362" s="262" t="s">
        <v>312</v>
      </c>
      <c r="E362" s="280" t="s">
        <v>313</v>
      </c>
      <c r="F362" s="262" t="s">
        <v>85</v>
      </c>
      <c r="G362" s="262" t="s">
        <v>5</v>
      </c>
      <c r="H362" s="262" t="s">
        <v>220</v>
      </c>
      <c r="I362" s="281">
        <v>24000</v>
      </c>
      <c r="J362" s="390" t="s">
        <v>325</v>
      </c>
      <c r="K362" s="246">
        <v>1</v>
      </c>
      <c r="L362" s="283" t="s">
        <v>166</v>
      </c>
      <c r="M362" s="246" t="s">
        <v>166</v>
      </c>
      <c r="N362" s="390" t="s">
        <v>326</v>
      </c>
      <c r="O362" s="246">
        <v>1</v>
      </c>
      <c r="P362" s="391" t="s">
        <v>327</v>
      </c>
      <c r="Q362" s="20">
        <v>1</v>
      </c>
      <c r="R362" s="169" t="s">
        <v>598</v>
      </c>
      <c r="S362" s="22" t="s">
        <v>182</v>
      </c>
      <c r="T362" s="23" t="s">
        <v>144</v>
      </c>
      <c r="U362" s="23" t="s">
        <v>145</v>
      </c>
      <c r="V362" s="24" t="s">
        <v>186</v>
      </c>
      <c r="W362" s="23" t="s">
        <v>152</v>
      </c>
      <c r="X362" s="23" t="s">
        <v>147</v>
      </c>
      <c r="Y362" s="23" t="s">
        <v>148</v>
      </c>
      <c r="Z362" s="23"/>
      <c r="AA362" s="23"/>
      <c r="AB362" s="23"/>
      <c r="AC362" s="23"/>
      <c r="AD362" s="26">
        <v>0.6</v>
      </c>
      <c r="AE362" s="27" t="s">
        <v>180</v>
      </c>
      <c r="AF362" s="28">
        <v>0.6</v>
      </c>
      <c r="AG362" s="27" t="s">
        <v>326</v>
      </c>
      <c r="AH362" s="28">
        <v>1</v>
      </c>
      <c r="AI362" s="47" t="s">
        <v>327</v>
      </c>
      <c r="AJ362" s="30" t="s">
        <v>156</v>
      </c>
      <c r="AK362" s="31" t="s">
        <v>602</v>
      </c>
      <c r="AL362" s="31" t="s">
        <v>603</v>
      </c>
      <c r="AM362" s="32">
        <v>45746</v>
      </c>
    </row>
    <row r="363" spans="1:39" ht="151.5" customHeight="1" x14ac:dyDescent="0.25">
      <c r="A363" s="285"/>
      <c r="B363" s="272"/>
      <c r="C363" s="204"/>
      <c r="D363" s="204"/>
      <c r="E363" s="204"/>
      <c r="F363" s="204"/>
      <c r="G363" s="204"/>
      <c r="H363" s="204"/>
      <c r="I363" s="277"/>
      <c r="J363" s="267"/>
      <c r="K363" s="219"/>
      <c r="L363" s="264">
        <v>0</v>
      </c>
      <c r="M363" s="219">
        <v>0</v>
      </c>
      <c r="N363" s="267"/>
      <c r="O363" s="219"/>
      <c r="P363" s="192"/>
      <c r="Q363" s="33">
        <v>2</v>
      </c>
      <c r="R363" s="46" t="s">
        <v>599</v>
      </c>
      <c r="S363" s="35" t="s">
        <v>182</v>
      </c>
      <c r="T363" s="36" t="s">
        <v>144</v>
      </c>
      <c r="U363" s="36" t="s">
        <v>145</v>
      </c>
      <c r="V363" s="37" t="s">
        <v>186</v>
      </c>
      <c r="W363" s="36" t="s">
        <v>152</v>
      </c>
      <c r="X363" s="36" t="s">
        <v>147</v>
      </c>
      <c r="Y363" s="36" t="s">
        <v>148</v>
      </c>
      <c r="Z363" s="36"/>
      <c r="AA363" s="36"/>
      <c r="AB363" s="36"/>
      <c r="AC363" s="36"/>
      <c r="AD363" s="39">
        <v>0</v>
      </c>
      <c r="AE363" s="40" t="s">
        <v>232</v>
      </c>
      <c r="AF363" s="41">
        <v>0</v>
      </c>
      <c r="AG363" s="40" t="s">
        <v>316</v>
      </c>
      <c r="AH363" s="41">
        <v>0</v>
      </c>
      <c r="AI363" s="47" t="s">
        <v>328</v>
      </c>
      <c r="AJ363" s="43" t="s">
        <v>156</v>
      </c>
      <c r="AK363" s="44" t="s">
        <v>604</v>
      </c>
      <c r="AL363" s="44" t="s">
        <v>605</v>
      </c>
      <c r="AM363" s="45">
        <v>45930</v>
      </c>
    </row>
    <row r="364" spans="1:39" ht="151.5" customHeight="1" x14ac:dyDescent="0.25">
      <c r="A364" s="285"/>
      <c r="B364" s="272"/>
      <c r="C364" s="204"/>
      <c r="D364" s="204"/>
      <c r="E364" s="204"/>
      <c r="F364" s="204"/>
      <c r="G364" s="204"/>
      <c r="H364" s="204"/>
      <c r="I364" s="277"/>
      <c r="J364" s="267"/>
      <c r="K364" s="219"/>
      <c r="L364" s="264">
        <v>0</v>
      </c>
      <c r="M364" s="219">
        <v>0</v>
      </c>
      <c r="N364" s="267"/>
      <c r="O364" s="219"/>
      <c r="P364" s="192"/>
      <c r="Q364" s="33">
        <v>3</v>
      </c>
      <c r="R364" s="46" t="s">
        <v>600</v>
      </c>
      <c r="S364" s="35" t="s">
        <v>182</v>
      </c>
      <c r="T364" s="36" t="s">
        <v>144</v>
      </c>
      <c r="U364" s="36" t="s">
        <v>145</v>
      </c>
      <c r="V364" s="37" t="s">
        <v>186</v>
      </c>
      <c r="W364" s="36" t="s">
        <v>152</v>
      </c>
      <c r="X364" s="36" t="s">
        <v>147</v>
      </c>
      <c r="Y364" s="36" t="s">
        <v>148</v>
      </c>
      <c r="Z364" s="36"/>
      <c r="AA364" s="36"/>
      <c r="AB364" s="36"/>
      <c r="AC364" s="36"/>
      <c r="AD364" s="39">
        <v>0</v>
      </c>
      <c r="AE364" s="40" t="s">
        <v>232</v>
      </c>
      <c r="AF364" s="41">
        <v>0</v>
      </c>
      <c r="AG364" s="40" t="s">
        <v>316</v>
      </c>
      <c r="AH364" s="41">
        <v>0</v>
      </c>
      <c r="AI364" s="47" t="s">
        <v>328</v>
      </c>
      <c r="AJ364" s="43" t="s">
        <v>156</v>
      </c>
      <c r="AK364" s="44" t="s">
        <v>606</v>
      </c>
      <c r="AL364" s="44" t="s">
        <v>607</v>
      </c>
      <c r="AM364" s="45">
        <v>45930</v>
      </c>
    </row>
    <row r="365" spans="1:39" ht="74.25" customHeight="1" x14ac:dyDescent="0.25">
      <c r="A365" s="285"/>
      <c r="B365" s="272"/>
      <c r="C365" s="204"/>
      <c r="D365" s="204"/>
      <c r="E365" s="204"/>
      <c r="F365" s="204"/>
      <c r="G365" s="204"/>
      <c r="H365" s="204"/>
      <c r="I365" s="277"/>
      <c r="J365" s="267"/>
      <c r="K365" s="219"/>
      <c r="L365" s="264"/>
      <c r="M365" s="219"/>
      <c r="N365" s="267"/>
      <c r="O365" s="219"/>
      <c r="P365" s="192"/>
      <c r="Q365" s="33">
        <v>4</v>
      </c>
      <c r="R365" s="34" t="s">
        <v>601</v>
      </c>
      <c r="S365" s="35" t="s">
        <v>182</v>
      </c>
      <c r="T365" s="36" t="s">
        <v>144</v>
      </c>
      <c r="U365" s="36" t="s">
        <v>145</v>
      </c>
      <c r="V365" s="37" t="s">
        <v>186</v>
      </c>
      <c r="W365" s="36" t="s">
        <v>152</v>
      </c>
      <c r="X365" s="36" t="s">
        <v>147</v>
      </c>
      <c r="Y365" s="36" t="s">
        <v>148</v>
      </c>
      <c r="Z365" s="36"/>
      <c r="AA365" s="36"/>
      <c r="AB365" s="36"/>
      <c r="AC365" s="36"/>
      <c r="AD365" s="39">
        <v>0</v>
      </c>
      <c r="AE365" s="40" t="s">
        <v>232</v>
      </c>
      <c r="AF365" s="41">
        <v>0</v>
      </c>
      <c r="AG365" s="40" t="s">
        <v>316</v>
      </c>
      <c r="AH365" s="41">
        <v>0</v>
      </c>
      <c r="AI365" s="42" t="s">
        <v>328</v>
      </c>
      <c r="AJ365" s="43" t="s">
        <v>156</v>
      </c>
      <c r="AK365" s="44" t="s">
        <v>608</v>
      </c>
      <c r="AL365" s="44" t="s">
        <v>609</v>
      </c>
      <c r="AM365" s="45">
        <v>46021</v>
      </c>
    </row>
    <row r="366" spans="1:39" ht="74.25" customHeight="1" x14ac:dyDescent="0.25">
      <c r="A366" s="285"/>
      <c r="B366" s="272"/>
      <c r="C366" s="204"/>
      <c r="D366" s="204"/>
      <c r="E366" s="204"/>
      <c r="F366" s="204"/>
      <c r="G366" s="204"/>
      <c r="H366" s="204"/>
      <c r="I366" s="277"/>
      <c r="J366" s="267"/>
      <c r="K366" s="219"/>
      <c r="L366" s="264"/>
      <c r="M366" s="219"/>
      <c r="N366" s="267"/>
      <c r="O366" s="219"/>
      <c r="P366" s="192"/>
      <c r="Q366" s="33">
        <v>5</v>
      </c>
      <c r="R366" s="34"/>
      <c r="S366" s="35" t="s">
        <v>184</v>
      </c>
      <c r="T366" s="36"/>
      <c r="U366" s="36"/>
      <c r="V366" s="37" t="s">
        <v>184</v>
      </c>
      <c r="W366" s="36"/>
      <c r="X366" s="36"/>
      <c r="Y366" s="36"/>
      <c r="Z366" s="36"/>
      <c r="AA366" s="36"/>
      <c r="AB366" s="36"/>
      <c r="AC366" s="36"/>
      <c r="AD366" s="39" t="s">
        <v>184</v>
      </c>
      <c r="AE366" s="40" t="s">
        <v>184</v>
      </c>
      <c r="AF366" s="41" t="s">
        <v>184</v>
      </c>
      <c r="AG366" s="40" t="s">
        <v>184</v>
      </c>
      <c r="AH366" s="41" t="s">
        <v>184</v>
      </c>
      <c r="AI366" s="42" t="s">
        <v>184</v>
      </c>
      <c r="AJ366" s="43"/>
      <c r="AK366" s="44"/>
      <c r="AL366" s="44"/>
      <c r="AM366" s="45"/>
    </row>
    <row r="367" spans="1:39" ht="74.25" customHeight="1" x14ac:dyDescent="0.25">
      <c r="A367" s="285"/>
      <c r="B367" s="276"/>
      <c r="C367" s="205"/>
      <c r="D367" s="205"/>
      <c r="E367" s="205"/>
      <c r="F367" s="205"/>
      <c r="G367" s="205"/>
      <c r="H367" s="205"/>
      <c r="I367" s="278"/>
      <c r="J367" s="268"/>
      <c r="K367" s="220"/>
      <c r="L367" s="265">
        <v>0</v>
      </c>
      <c r="M367" s="220">
        <v>0</v>
      </c>
      <c r="N367" s="268"/>
      <c r="O367" s="220"/>
      <c r="P367" s="270"/>
      <c r="Q367" s="33">
        <v>6</v>
      </c>
      <c r="R367" s="34"/>
      <c r="S367" s="35" t="s">
        <v>184</v>
      </c>
      <c r="T367" s="36"/>
      <c r="U367" s="36"/>
      <c r="V367" s="37" t="s">
        <v>184</v>
      </c>
      <c r="W367" s="36"/>
      <c r="X367" s="36"/>
      <c r="Y367" s="36"/>
      <c r="Z367" s="36"/>
      <c r="AA367" s="36"/>
      <c r="AB367" s="36"/>
      <c r="AC367" s="36"/>
      <c r="AD367" s="39" t="s">
        <v>184</v>
      </c>
      <c r="AE367" s="40" t="s">
        <v>184</v>
      </c>
      <c r="AF367" s="41" t="s">
        <v>184</v>
      </c>
      <c r="AG367" s="40" t="s">
        <v>184</v>
      </c>
      <c r="AH367" s="41" t="s">
        <v>184</v>
      </c>
      <c r="AI367" s="42" t="s">
        <v>184</v>
      </c>
      <c r="AJ367" s="43"/>
      <c r="AK367" s="44"/>
      <c r="AL367" s="44"/>
      <c r="AM367" s="45"/>
    </row>
    <row r="368" spans="1:39" ht="221.25" customHeight="1" x14ac:dyDescent="0.25">
      <c r="A368" s="285"/>
      <c r="B368" s="271">
        <v>62</v>
      </c>
      <c r="C368" s="365" t="s">
        <v>192</v>
      </c>
      <c r="D368" s="365" t="s">
        <v>610</v>
      </c>
      <c r="E368" s="365" t="s">
        <v>611</v>
      </c>
      <c r="F368" s="365" t="s">
        <v>612</v>
      </c>
      <c r="G368" s="203" t="s">
        <v>5</v>
      </c>
      <c r="H368" s="365" t="s">
        <v>220</v>
      </c>
      <c r="I368" s="203">
        <v>1500</v>
      </c>
      <c r="J368" s="386" t="s">
        <v>214</v>
      </c>
      <c r="K368" s="218">
        <v>0.8</v>
      </c>
      <c r="L368" s="263" t="s">
        <v>613</v>
      </c>
      <c r="M368" s="218" t="s">
        <v>613</v>
      </c>
      <c r="N368" s="386" t="s">
        <v>210</v>
      </c>
      <c r="O368" s="218">
        <v>0.8</v>
      </c>
      <c r="P368" s="269" t="s">
        <v>211</v>
      </c>
      <c r="Q368" s="33">
        <v>1</v>
      </c>
      <c r="R368" s="34" t="s">
        <v>614</v>
      </c>
      <c r="S368" s="35" t="s">
        <v>182</v>
      </c>
      <c r="T368" s="36" t="s">
        <v>144</v>
      </c>
      <c r="U368" s="36" t="s">
        <v>145</v>
      </c>
      <c r="V368" s="37" t="s">
        <v>186</v>
      </c>
      <c r="W368" s="36" t="s">
        <v>152</v>
      </c>
      <c r="X368" s="36" t="s">
        <v>147</v>
      </c>
      <c r="Y368" s="36" t="s">
        <v>148</v>
      </c>
      <c r="Z368" s="36"/>
      <c r="AA368" s="36"/>
      <c r="AB368" s="36"/>
      <c r="AC368" s="36"/>
      <c r="AD368" s="39">
        <v>0.48</v>
      </c>
      <c r="AE368" s="40" t="s">
        <v>180</v>
      </c>
      <c r="AF368" s="41">
        <v>0.48</v>
      </c>
      <c r="AG368" s="40" t="s">
        <v>210</v>
      </c>
      <c r="AH368" s="41">
        <v>0.8</v>
      </c>
      <c r="AI368" s="47" t="s">
        <v>211</v>
      </c>
      <c r="AJ368" s="43" t="s">
        <v>156</v>
      </c>
      <c r="AK368" s="44" t="s">
        <v>617</v>
      </c>
      <c r="AL368" s="44" t="s">
        <v>618</v>
      </c>
      <c r="AM368" s="45">
        <v>46022</v>
      </c>
    </row>
    <row r="369" spans="1:39" ht="187.5" customHeight="1" x14ac:dyDescent="0.25">
      <c r="A369" s="285"/>
      <c r="B369" s="272"/>
      <c r="C369" s="204"/>
      <c r="D369" s="204"/>
      <c r="E369" s="204"/>
      <c r="F369" s="204"/>
      <c r="G369" s="204"/>
      <c r="H369" s="204"/>
      <c r="I369" s="204"/>
      <c r="J369" s="267"/>
      <c r="K369" s="219"/>
      <c r="L369" s="264">
        <v>0</v>
      </c>
      <c r="M369" s="219">
        <v>0</v>
      </c>
      <c r="N369" s="267"/>
      <c r="O369" s="219"/>
      <c r="P369" s="192"/>
      <c r="Q369" s="33">
        <v>2</v>
      </c>
      <c r="R369" s="34" t="s">
        <v>615</v>
      </c>
      <c r="S369" s="35" t="s">
        <v>182</v>
      </c>
      <c r="T369" s="36" t="s">
        <v>144</v>
      </c>
      <c r="U369" s="36" t="s">
        <v>145</v>
      </c>
      <c r="V369" s="37" t="s">
        <v>186</v>
      </c>
      <c r="W369" s="36" t="s">
        <v>152</v>
      </c>
      <c r="X369" s="36" t="s">
        <v>147</v>
      </c>
      <c r="Y369" s="36" t="s">
        <v>148</v>
      </c>
      <c r="Z369" s="36"/>
      <c r="AA369" s="36"/>
      <c r="AB369" s="36"/>
      <c r="AC369" s="36"/>
      <c r="AD369" s="39">
        <v>0</v>
      </c>
      <c r="AE369" s="40" t="s">
        <v>232</v>
      </c>
      <c r="AF369" s="41">
        <v>0</v>
      </c>
      <c r="AG369" s="40" t="s">
        <v>316</v>
      </c>
      <c r="AH369" s="41">
        <v>0</v>
      </c>
      <c r="AI369" s="42" t="s">
        <v>328</v>
      </c>
      <c r="AJ369" s="43" t="s">
        <v>156</v>
      </c>
      <c r="AK369" s="44" t="s">
        <v>619</v>
      </c>
      <c r="AL369" s="44" t="s">
        <v>620</v>
      </c>
      <c r="AM369" s="45">
        <v>46022</v>
      </c>
    </row>
    <row r="370" spans="1:39" ht="151.5" customHeight="1" x14ac:dyDescent="0.25">
      <c r="A370" s="285"/>
      <c r="B370" s="272"/>
      <c r="C370" s="204"/>
      <c r="D370" s="204"/>
      <c r="E370" s="204"/>
      <c r="F370" s="204"/>
      <c r="G370" s="204"/>
      <c r="H370" s="204"/>
      <c r="I370" s="204"/>
      <c r="J370" s="267"/>
      <c r="K370" s="219"/>
      <c r="L370" s="264">
        <v>0</v>
      </c>
      <c r="M370" s="219">
        <v>0</v>
      </c>
      <c r="N370" s="267"/>
      <c r="O370" s="219"/>
      <c r="P370" s="192"/>
      <c r="Q370" s="33">
        <v>3</v>
      </c>
      <c r="R370" s="46" t="s">
        <v>616</v>
      </c>
      <c r="S370" s="35" t="s">
        <v>182</v>
      </c>
      <c r="T370" s="36" t="s">
        <v>144</v>
      </c>
      <c r="U370" s="36" t="s">
        <v>145</v>
      </c>
      <c r="V370" s="37" t="s">
        <v>186</v>
      </c>
      <c r="W370" s="36" t="s">
        <v>152</v>
      </c>
      <c r="X370" s="36" t="s">
        <v>147</v>
      </c>
      <c r="Y370" s="36" t="s">
        <v>148</v>
      </c>
      <c r="Z370" s="36"/>
      <c r="AA370" s="36"/>
      <c r="AB370" s="36"/>
      <c r="AC370" s="36"/>
      <c r="AD370" s="39">
        <v>0</v>
      </c>
      <c r="AE370" s="40" t="s">
        <v>232</v>
      </c>
      <c r="AF370" s="41">
        <v>0</v>
      </c>
      <c r="AG370" s="40" t="s">
        <v>316</v>
      </c>
      <c r="AH370" s="41">
        <v>0</v>
      </c>
      <c r="AI370" s="42" t="s">
        <v>328</v>
      </c>
      <c r="AJ370" s="43" t="s">
        <v>156</v>
      </c>
      <c r="AK370" s="44" t="s">
        <v>621</v>
      </c>
      <c r="AL370" s="44" t="s">
        <v>622</v>
      </c>
      <c r="AM370" s="45">
        <v>46022</v>
      </c>
    </row>
    <row r="371" spans="1:39" ht="85.5" customHeight="1" x14ac:dyDescent="0.25">
      <c r="A371" s="285"/>
      <c r="B371" s="272"/>
      <c r="C371" s="204"/>
      <c r="D371" s="204"/>
      <c r="E371" s="204"/>
      <c r="F371" s="204"/>
      <c r="G371" s="204"/>
      <c r="H371" s="204"/>
      <c r="I371" s="204"/>
      <c r="J371" s="267"/>
      <c r="K371" s="219"/>
      <c r="L371" s="264">
        <v>0</v>
      </c>
      <c r="M371" s="219">
        <v>0</v>
      </c>
      <c r="N371" s="267"/>
      <c r="O371" s="219"/>
      <c r="P371" s="192"/>
      <c r="Q371" s="33">
        <v>4</v>
      </c>
      <c r="R371" s="34"/>
      <c r="S371" s="35" t="s">
        <v>184</v>
      </c>
      <c r="T371" s="36"/>
      <c r="U371" s="36"/>
      <c r="V371" s="37" t="s">
        <v>184</v>
      </c>
      <c r="W371" s="36"/>
      <c r="X371" s="36"/>
      <c r="Y371" s="36"/>
      <c r="Z371" s="36"/>
      <c r="AA371" s="36"/>
      <c r="AB371" s="36"/>
      <c r="AC371" s="36"/>
      <c r="AD371" s="39" t="s">
        <v>184</v>
      </c>
      <c r="AE371" s="40" t="s">
        <v>184</v>
      </c>
      <c r="AF371" s="41" t="s">
        <v>184</v>
      </c>
      <c r="AG371" s="40" t="s">
        <v>184</v>
      </c>
      <c r="AH371" s="41" t="s">
        <v>184</v>
      </c>
      <c r="AI371" s="42" t="s">
        <v>184</v>
      </c>
      <c r="AJ371" s="43"/>
      <c r="AK371" s="44"/>
      <c r="AL371" s="44"/>
      <c r="AM371" s="45"/>
    </row>
    <row r="372" spans="1:39" ht="85.5" customHeight="1" x14ac:dyDescent="0.25">
      <c r="A372" s="285"/>
      <c r="B372" s="272"/>
      <c r="C372" s="204"/>
      <c r="D372" s="204"/>
      <c r="E372" s="204"/>
      <c r="F372" s="204"/>
      <c r="G372" s="204"/>
      <c r="H372" s="204"/>
      <c r="I372" s="204"/>
      <c r="J372" s="267"/>
      <c r="K372" s="219"/>
      <c r="L372" s="264">
        <v>0</v>
      </c>
      <c r="M372" s="219">
        <v>0</v>
      </c>
      <c r="N372" s="267"/>
      <c r="O372" s="219"/>
      <c r="P372" s="192"/>
      <c r="Q372" s="33">
        <v>5</v>
      </c>
      <c r="R372" s="34"/>
      <c r="S372" s="35" t="s">
        <v>184</v>
      </c>
      <c r="T372" s="36"/>
      <c r="U372" s="36"/>
      <c r="V372" s="37" t="s">
        <v>184</v>
      </c>
      <c r="W372" s="36"/>
      <c r="X372" s="36"/>
      <c r="Y372" s="36"/>
      <c r="Z372" s="36"/>
      <c r="AA372" s="36"/>
      <c r="AB372" s="36"/>
      <c r="AC372" s="36"/>
      <c r="AD372" s="39" t="s">
        <v>184</v>
      </c>
      <c r="AE372" s="40" t="s">
        <v>184</v>
      </c>
      <c r="AF372" s="41" t="s">
        <v>184</v>
      </c>
      <c r="AG372" s="40" t="s">
        <v>184</v>
      </c>
      <c r="AH372" s="41" t="s">
        <v>184</v>
      </c>
      <c r="AI372" s="42" t="s">
        <v>184</v>
      </c>
      <c r="AJ372" s="43"/>
      <c r="AK372" s="44"/>
      <c r="AL372" s="44"/>
      <c r="AM372" s="45"/>
    </row>
    <row r="373" spans="1:39" ht="85.5" customHeight="1" x14ac:dyDescent="0.25">
      <c r="A373" s="285"/>
      <c r="B373" s="276"/>
      <c r="C373" s="205"/>
      <c r="D373" s="205"/>
      <c r="E373" s="205"/>
      <c r="F373" s="205"/>
      <c r="G373" s="205"/>
      <c r="H373" s="205"/>
      <c r="I373" s="205"/>
      <c r="J373" s="268"/>
      <c r="K373" s="220"/>
      <c r="L373" s="265">
        <v>0</v>
      </c>
      <c r="M373" s="220">
        <v>0</v>
      </c>
      <c r="N373" s="268"/>
      <c r="O373" s="220"/>
      <c r="P373" s="270"/>
      <c r="Q373" s="33">
        <v>6</v>
      </c>
      <c r="R373" s="34"/>
      <c r="S373" s="35" t="s">
        <v>184</v>
      </c>
      <c r="T373" s="36"/>
      <c r="U373" s="36"/>
      <c r="V373" s="37" t="s">
        <v>184</v>
      </c>
      <c r="W373" s="36"/>
      <c r="X373" s="36"/>
      <c r="Y373" s="36"/>
      <c r="Z373" s="36"/>
      <c r="AA373" s="36"/>
      <c r="AB373" s="36"/>
      <c r="AC373" s="36"/>
      <c r="AD373" s="39" t="s">
        <v>184</v>
      </c>
      <c r="AE373" s="40" t="s">
        <v>184</v>
      </c>
      <c r="AF373" s="41" t="s">
        <v>184</v>
      </c>
      <c r="AG373" s="40" t="s">
        <v>184</v>
      </c>
      <c r="AH373" s="41" t="s">
        <v>184</v>
      </c>
      <c r="AI373" s="42" t="s">
        <v>184</v>
      </c>
      <c r="AJ373" s="43"/>
      <c r="AK373" s="44"/>
      <c r="AL373" s="44"/>
      <c r="AM373" s="45"/>
    </row>
    <row r="374" spans="1:39" ht="151.5" customHeight="1" x14ac:dyDescent="0.25">
      <c r="A374" s="285"/>
      <c r="B374" s="271">
        <v>63</v>
      </c>
      <c r="C374" s="365" t="s">
        <v>192</v>
      </c>
      <c r="D374" s="203" t="s">
        <v>623</v>
      </c>
      <c r="E374" s="203" t="s">
        <v>624</v>
      </c>
      <c r="F374" s="203" t="s">
        <v>625</v>
      </c>
      <c r="G374" s="203" t="s">
        <v>5</v>
      </c>
      <c r="H374" s="203" t="s">
        <v>626</v>
      </c>
      <c r="I374" s="203">
        <v>365000</v>
      </c>
      <c r="J374" s="266" t="s">
        <v>325</v>
      </c>
      <c r="K374" s="218">
        <v>1</v>
      </c>
      <c r="L374" s="263" t="s">
        <v>627</v>
      </c>
      <c r="M374" s="218" t="s">
        <v>627</v>
      </c>
      <c r="N374" s="386" t="s">
        <v>185</v>
      </c>
      <c r="O374" s="218">
        <v>0.4</v>
      </c>
      <c r="P374" s="255" t="s">
        <v>211</v>
      </c>
      <c r="Q374" s="33">
        <v>1</v>
      </c>
      <c r="R374" s="34" t="s">
        <v>628</v>
      </c>
      <c r="S374" s="35" t="s">
        <v>182</v>
      </c>
      <c r="T374" s="36" t="s">
        <v>144</v>
      </c>
      <c r="U374" s="36" t="s">
        <v>145</v>
      </c>
      <c r="V374" s="37" t="s">
        <v>186</v>
      </c>
      <c r="W374" s="36" t="s">
        <v>152</v>
      </c>
      <c r="X374" s="36" t="s">
        <v>147</v>
      </c>
      <c r="Y374" s="36" t="s">
        <v>148</v>
      </c>
      <c r="Z374" s="36"/>
      <c r="AA374" s="36"/>
      <c r="AB374" s="36"/>
      <c r="AC374" s="36"/>
      <c r="AD374" s="39">
        <v>0.6</v>
      </c>
      <c r="AE374" s="40" t="s">
        <v>180</v>
      </c>
      <c r="AF374" s="41">
        <v>0.6</v>
      </c>
      <c r="AG374" s="40" t="s">
        <v>185</v>
      </c>
      <c r="AH374" s="41">
        <v>0.4</v>
      </c>
      <c r="AI374" s="42" t="s">
        <v>181</v>
      </c>
      <c r="AJ374" s="43" t="s">
        <v>156</v>
      </c>
      <c r="AK374" s="44" t="s">
        <v>629</v>
      </c>
      <c r="AL374" s="44" t="s">
        <v>630</v>
      </c>
      <c r="AM374" s="45">
        <v>46022</v>
      </c>
    </row>
    <row r="375" spans="1:39" ht="151.5" customHeight="1" x14ac:dyDescent="0.25">
      <c r="A375" s="285"/>
      <c r="B375" s="272"/>
      <c r="C375" s="204"/>
      <c r="D375" s="204"/>
      <c r="E375" s="204"/>
      <c r="F375" s="204"/>
      <c r="G375" s="204"/>
      <c r="H375" s="204"/>
      <c r="I375" s="204"/>
      <c r="J375" s="267"/>
      <c r="K375" s="219"/>
      <c r="L375" s="264"/>
      <c r="M375" s="219">
        <v>0</v>
      </c>
      <c r="N375" s="267"/>
      <c r="O375" s="219"/>
      <c r="P375" s="253"/>
      <c r="Q375" s="33">
        <v>2</v>
      </c>
      <c r="R375" s="34" t="s">
        <v>631</v>
      </c>
      <c r="S375" s="35" t="s">
        <v>182</v>
      </c>
      <c r="T375" s="36" t="s">
        <v>144</v>
      </c>
      <c r="U375" s="36" t="s">
        <v>145</v>
      </c>
      <c r="V375" s="37" t="s">
        <v>186</v>
      </c>
      <c r="W375" s="36" t="s">
        <v>152</v>
      </c>
      <c r="X375" s="36" t="s">
        <v>147</v>
      </c>
      <c r="Y375" s="36" t="s">
        <v>148</v>
      </c>
      <c r="Z375" s="36"/>
      <c r="AA375" s="36"/>
      <c r="AB375" s="36"/>
      <c r="AC375" s="36"/>
      <c r="AD375" s="39">
        <v>0.36</v>
      </c>
      <c r="AE375" s="40" t="s">
        <v>188</v>
      </c>
      <c r="AF375" s="41">
        <v>0.36</v>
      </c>
      <c r="AG375" s="40" t="s">
        <v>185</v>
      </c>
      <c r="AH375" s="41">
        <v>0.4</v>
      </c>
      <c r="AI375" s="42" t="s">
        <v>181</v>
      </c>
      <c r="AJ375" s="43" t="s">
        <v>156</v>
      </c>
      <c r="AK375" s="44" t="s">
        <v>632</v>
      </c>
      <c r="AL375" s="44" t="s">
        <v>630</v>
      </c>
      <c r="AM375" s="45">
        <v>46022</v>
      </c>
    </row>
    <row r="376" spans="1:39" ht="151.5" customHeight="1" x14ac:dyDescent="0.25">
      <c r="A376" s="285"/>
      <c r="B376" s="272"/>
      <c r="C376" s="204"/>
      <c r="D376" s="204"/>
      <c r="E376" s="204"/>
      <c r="F376" s="204"/>
      <c r="G376" s="204"/>
      <c r="H376" s="204"/>
      <c r="I376" s="204"/>
      <c r="J376" s="267"/>
      <c r="K376" s="219"/>
      <c r="L376" s="264"/>
      <c r="M376" s="219">
        <v>0</v>
      </c>
      <c r="N376" s="267"/>
      <c r="O376" s="219"/>
      <c r="P376" s="253"/>
      <c r="Q376" s="33">
        <v>3</v>
      </c>
      <c r="R376" s="34" t="s">
        <v>633</v>
      </c>
      <c r="S376" s="35" t="s">
        <v>182</v>
      </c>
      <c r="T376" s="36" t="s">
        <v>144</v>
      </c>
      <c r="U376" s="36" t="s">
        <v>191</v>
      </c>
      <c r="V376" s="37" t="s">
        <v>329</v>
      </c>
      <c r="W376" s="36" t="s">
        <v>152</v>
      </c>
      <c r="X376" s="36" t="s">
        <v>147</v>
      </c>
      <c r="Y376" s="36" t="s">
        <v>148</v>
      </c>
      <c r="Z376" s="36"/>
      <c r="AA376" s="36"/>
      <c r="AB376" s="36"/>
      <c r="AC376" s="36"/>
      <c r="AD376" s="39">
        <v>0.18</v>
      </c>
      <c r="AE376" s="40" t="s">
        <v>232</v>
      </c>
      <c r="AF376" s="41">
        <v>0.18</v>
      </c>
      <c r="AG376" s="40" t="s">
        <v>185</v>
      </c>
      <c r="AH376" s="41">
        <v>0.4</v>
      </c>
      <c r="AI376" s="42" t="s">
        <v>328</v>
      </c>
      <c r="AJ376" s="43" t="s">
        <v>156</v>
      </c>
      <c r="AK376" s="44" t="s">
        <v>634</v>
      </c>
      <c r="AL376" s="44" t="s">
        <v>635</v>
      </c>
      <c r="AM376" s="45">
        <v>46022</v>
      </c>
    </row>
    <row r="377" spans="1:39" ht="151.5" customHeight="1" x14ac:dyDescent="0.25">
      <c r="A377" s="285"/>
      <c r="B377" s="272"/>
      <c r="C377" s="204"/>
      <c r="D377" s="204"/>
      <c r="E377" s="204"/>
      <c r="F377" s="204"/>
      <c r="G377" s="204"/>
      <c r="H377" s="204"/>
      <c r="I377" s="204"/>
      <c r="J377" s="267"/>
      <c r="K377" s="219"/>
      <c r="L377" s="264"/>
      <c r="M377" s="219">
        <v>0</v>
      </c>
      <c r="N377" s="267"/>
      <c r="O377" s="219"/>
      <c r="P377" s="253"/>
      <c r="Q377" s="33">
        <v>4</v>
      </c>
      <c r="R377" s="46"/>
      <c r="S377" s="35"/>
      <c r="T377" s="36"/>
      <c r="U377" s="36"/>
      <c r="V377" s="37"/>
      <c r="W377" s="36"/>
      <c r="X377" s="36"/>
      <c r="Y377" s="36"/>
      <c r="Z377" s="36"/>
      <c r="AA377" s="36"/>
      <c r="AB377" s="36"/>
      <c r="AC377" s="36"/>
      <c r="AD377" s="39"/>
      <c r="AE377" s="40"/>
      <c r="AF377" s="41"/>
      <c r="AG377" s="40"/>
      <c r="AH377" s="41"/>
      <c r="AI377" s="42"/>
      <c r="AJ377" s="43"/>
      <c r="AK377" s="44"/>
      <c r="AL377" s="44"/>
      <c r="AM377" s="45"/>
    </row>
    <row r="378" spans="1:39" ht="114" customHeight="1" x14ac:dyDescent="0.25">
      <c r="A378" s="285"/>
      <c r="B378" s="272"/>
      <c r="C378" s="204"/>
      <c r="D378" s="204"/>
      <c r="E378" s="204"/>
      <c r="F378" s="204"/>
      <c r="G378" s="204"/>
      <c r="H378" s="204"/>
      <c r="I378" s="204"/>
      <c r="J378" s="267"/>
      <c r="K378" s="219"/>
      <c r="L378" s="264"/>
      <c r="M378" s="219">
        <v>0</v>
      </c>
      <c r="N378" s="267"/>
      <c r="O378" s="219"/>
      <c r="P378" s="253"/>
      <c r="Q378" s="33">
        <v>5</v>
      </c>
      <c r="R378" s="34"/>
      <c r="S378" s="35" t="s">
        <v>184</v>
      </c>
      <c r="T378" s="36"/>
      <c r="U378" s="36"/>
      <c r="V378" s="37" t="s">
        <v>184</v>
      </c>
      <c r="W378" s="36"/>
      <c r="X378" s="36"/>
      <c r="Y378" s="36"/>
      <c r="Z378" s="36"/>
      <c r="AA378" s="36"/>
      <c r="AB378" s="36"/>
      <c r="AC378" s="36"/>
      <c r="AD378" s="39" t="s">
        <v>184</v>
      </c>
      <c r="AE378" s="40" t="s">
        <v>184</v>
      </c>
      <c r="AF378" s="41" t="s">
        <v>184</v>
      </c>
      <c r="AG378" s="40" t="s">
        <v>184</v>
      </c>
      <c r="AH378" s="41" t="s">
        <v>184</v>
      </c>
      <c r="AI378" s="42" t="s">
        <v>184</v>
      </c>
      <c r="AJ378" s="43"/>
      <c r="AK378" s="44"/>
      <c r="AL378" s="44"/>
      <c r="AM378" s="45"/>
    </row>
    <row r="379" spans="1:39" ht="114" customHeight="1" thickBot="1" x14ac:dyDescent="0.3">
      <c r="A379" s="286"/>
      <c r="B379" s="273"/>
      <c r="C379" s="223"/>
      <c r="D379" s="223"/>
      <c r="E379" s="223"/>
      <c r="F379" s="223"/>
      <c r="G379" s="223"/>
      <c r="H379" s="223"/>
      <c r="I379" s="223"/>
      <c r="J379" s="274"/>
      <c r="K379" s="228"/>
      <c r="L379" s="275"/>
      <c r="M379" s="228">
        <v>0</v>
      </c>
      <c r="N379" s="274"/>
      <c r="O379" s="228"/>
      <c r="P379" s="256"/>
      <c r="Q379" s="50">
        <v>6</v>
      </c>
      <c r="R379" s="51"/>
      <c r="S379" s="52" t="s">
        <v>184</v>
      </c>
      <c r="T379" s="53"/>
      <c r="U379" s="53"/>
      <c r="V379" s="54" t="s">
        <v>184</v>
      </c>
      <c r="W379" s="53"/>
      <c r="X379" s="53"/>
      <c r="Y379" s="53"/>
      <c r="Z379" s="53"/>
      <c r="AA379" s="53"/>
      <c r="AB379" s="53"/>
      <c r="AC379" s="53"/>
      <c r="AD379" s="55" t="s">
        <v>184</v>
      </c>
      <c r="AE379" s="56" t="s">
        <v>184</v>
      </c>
      <c r="AF379" s="54" t="s">
        <v>184</v>
      </c>
      <c r="AG379" s="56" t="s">
        <v>184</v>
      </c>
      <c r="AH379" s="54" t="s">
        <v>184</v>
      </c>
      <c r="AI379" s="57" t="s">
        <v>184</v>
      </c>
      <c r="AJ379" s="53"/>
      <c r="AK379" s="58"/>
      <c r="AL379" s="58"/>
      <c r="AM379" s="59"/>
    </row>
    <row r="380" spans="1:39" ht="151.5" customHeight="1" x14ac:dyDescent="0.25">
      <c r="A380" s="249" t="s">
        <v>66</v>
      </c>
      <c r="B380" s="260">
        <v>64</v>
      </c>
      <c r="C380" s="229" t="s">
        <v>141</v>
      </c>
      <c r="D380" s="229" t="s">
        <v>314</v>
      </c>
      <c r="E380" s="229" t="s">
        <v>315</v>
      </c>
      <c r="F380" s="262" t="s">
        <v>349</v>
      </c>
      <c r="G380" s="229" t="s">
        <v>5</v>
      </c>
      <c r="H380" s="229" t="s">
        <v>220</v>
      </c>
      <c r="I380" s="242">
        <v>6</v>
      </c>
      <c r="J380" s="243" t="s">
        <v>188</v>
      </c>
      <c r="K380" s="244">
        <v>0.4</v>
      </c>
      <c r="L380" s="245" t="s">
        <v>369</v>
      </c>
      <c r="M380" s="244" t="s">
        <v>369</v>
      </c>
      <c r="N380" s="243" t="s">
        <v>185</v>
      </c>
      <c r="O380" s="244">
        <v>0.4</v>
      </c>
      <c r="P380" s="252" t="s">
        <v>181</v>
      </c>
      <c r="Q380" s="69">
        <v>1</v>
      </c>
      <c r="R380" s="70" t="s">
        <v>350</v>
      </c>
      <c r="S380" s="71" t="s">
        <v>182</v>
      </c>
      <c r="T380" s="72" t="s">
        <v>144</v>
      </c>
      <c r="U380" s="72" t="s">
        <v>145</v>
      </c>
      <c r="V380" s="73" t="s">
        <v>186</v>
      </c>
      <c r="W380" s="72" t="s">
        <v>152</v>
      </c>
      <c r="X380" s="72" t="s">
        <v>147</v>
      </c>
      <c r="Y380" s="72" t="s">
        <v>148</v>
      </c>
      <c r="Z380" s="72"/>
      <c r="AA380" s="72"/>
      <c r="AB380" s="72"/>
      <c r="AC380" s="72"/>
      <c r="AD380" s="74">
        <v>0.24</v>
      </c>
      <c r="AE380" s="75" t="s">
        <v>188</v>
      </c>
      <c r="AF380" s="76">
        <v>0.24</v>
      </c>
      <c r="AG380" s="75" t="s">
        <v>185</v>
      </c>
      <c r="AH380" s="76">
        <v>0.4</v>
      </c>
      <c r="AI380" s="77" t="s">
        <v>181</v>
      </c>
      <c r="AJ380" s="78" t="s">
        <v>149</v>
      </c>
      <c r="AK380" s="79"/>
      <c r="AL380" s="79"/>
      <c r="AM380" s="80"/>
    </row>
    <row r="381" spans="1:39" ht="151.5" customHeight="1" x14ac:dyDescent="0.25">
      <c r="A381" s="250"/>
      <c r="B381" s="198"/>
      <c r="C381" s="201"/>
      <c r="D381" s="201"/>
      <c r="E381" s="201"/>
      <c r="F381" s="204"/>
      <c r="G381" s="201"/>
      <c r="H381" s="201"/>
      <c r="I381" s="207"/>
      <c r="J381" s="210"/>
      <c r="K381" s="213"/>
      <c r="L381" s="216"/>
      <c r="M381" s="213">
        <v>0</v>
      </c>
      <c r="N381" s="210"/>
      <c r="O381" s="213"/>
      <c r="P381" s="253"/>
      <c r="Q381" s="81">
        <v>2</v>
      </c>
      <c r="R381" s="82" t="s">
        <v>430</v>
      </c>
      <c r="S381" s="83" t="s">
        <v>182</v>
      </c>
      <c r="T381" s="84" t="s">
        <v>144</v>
      </c>
      <c r="U381" s="84" t="s">
        <v>145</v>
      </c>
      <c r="V381" s="85" t="s">
        <v>186</v>
      </c>
      <c r="W381" s="84" t="s">
        <v>152</v>
      </c>
      <c r="X381" s="84" t="s">
        <v>147</v>
      </c>
      <c r="Y381" s="84" t="s">
        <v>148</v>
      </c>
      <c r="Z381" s="84"/>
      <c r="AA381" s="84"/>
      <c r="AB381" s="84"/>
      <c r="AC381" s="84"/>
      <c r="AD381" s="86">
        <v>0.14399999999999999</v>
      </c>
      <c r="AE381" s="87" t="s">
        <v>232</v>
      </c>
      <c r="AF381" s="88">
        <v>0.14399999999999999</v>
      </c>
      <c r="AG381" s="87" t="s">
        <v>185</v>
      </c>
      <c r="AH381" s="88">
        <v>0.4</v>
      </c>
      <c r="AI381" s="47" t="s">
        <v>328</v>
      </c>
      <c r="AJ381" s="89" t="s">
        <v>149</v>
      </c>
      <c r="AK381" s="90"/>
      <c r="AL381" s="90"/>
      <c r="AM381" s="91"/>
    </row>
    <row r="382" spans="1:39" ht="81.75" customHeight="1" x14ac:dyDescent="0.25">
      <c r="A382" s="250"/>
      <c r="B382" s="198"/>
      <c r="C382" s="201"/>
      <c r="D382" s="201"/>
      <c r="E382" s="201"/>
      <c r="F382" s="204"/>
      <c r="G382" s="201"/>
      <c r="H382" s="201"/>
      <c r="I382" s="207"/>
      <c r="J382" s="210"/>
      <c r="K382" s="213"/>
      <c r="L382" s="216"/>
      <c r="M382" s="213">
        <v>0</v>
      </c>
      <c r="N382" s="210"/>
      <c r="O382" s="213"/>
      <c r="P382" s="253"/>
      <c r="Q382" s="81">
        <v>3</v>
      </c>
      <c r="R382" s="154"/>
      <c r="S382" s="83" t="s">
        <v>184</v>
      </c>
      <c r="T382" s="84"/>
      <c r="U382" s="84"/>
      <c r="V382" s="85" t="s">
        <v>184</v>
      </c>
      <c r="W382" s="84"/>
      <c r="X382" s="84"/>
      <c r="Y382" s="84"/>
      <c r="Z382" s="84"/>
      <c r="AA382" s="84"/>
      <c r="AB382" s="84"/>
      <c r="AC382" s="84"/>
      <c r="AD382" s="86" t="s">
        <v>184</v>
      </c>
      <c r="AE382" s="87" t="s">
        <v>184</v>
      </c>
      <c r="AF382" s="88" t="s">
        <v>184</v>
      </c>
      <c r="AG382" s="87" t="s">
        <v>184</v>
      </c>
      <c r="AH382" s="88" t="s">
        <v>184</v>
      </c>
      <c r="AI382" s="47" t="s">
        <v>184</v>
      </c>
      <c r="AJ382" s="89"/>
      <c r="AK382" s="90"/>
      <c r="AL382" s="90"/>
      <c r="AM382" s="91"/>
    </row>
    <row r="383" spans="1:39" ht="81.75" customHeight="1" x14ac:dyDescent="0.25">
      <c r="A383" s="250"/>
      <c r="B383" s="198"/>
      <c r="C383" s="201"/>
      <c r="D383" s="201"/>
      <c r="E383" s="201"/>
      <c r="F383" s="204"/>
      <c r="G383" s="201"/>
      <c r="H383" s="201"/>
      <c r="I383" s="207"/>
      <c r="J383" s="210"/>
      <c r="K383" s="213"/>
      <c r="L383" s="216"/>
      <c r="M383" s="213">
        <v>0</v>
      </c>
      <c r="N383" s="210"/>
      <c r="O383" s="213"/>
      <c r="P383" s="253"/>
      <c r="Q383" s="81">
        <v>4</v>
      </c>
      <c r="R383" s="82"/>
      <c r="S383" s="83" t="s">
        <v>184</v>
      </c>
      <c r="T383" s="84"/>
      <c r="U383" s="84"/>
      <c r="V383" s="85" t="s">
        <v>184</v>
      </c>
      <c r="W383" s="84"/>
      <c r="X383" s="84"/>
      <c r="Y383" s="84"/>
      <c r="Z383" s="84"/>
      <c r="AA383" s="84"/>
      <c r="AB383" s="84"/>
      <c r="AC383" s="84"/>
      <c r="AD383" s="86" t="s">
        <v>184</v>
      </c>
      <c r="AE383" s="87" t="s">
        <v>184</v>
      </c>
      <c r="AF383" s="88" t="s">
        <v>184</v>
      </c>
      <c r="AG383" s="87" t="s">
        <v>184</v>
      </c>
      <c r="AH383" s="88" t="s">
        <v>184</v>
      </c>
      <c r="AI383" s="47" t="s">
        <v>184</v>
      </c>
      <c r="AJ383" s="89"/>
      <c r="AK383" s="90"/>
      <c r="AL383" s="90"/>
      <c r="AM383" s="91"/>
    </row>
    <row r="384" spans="1:39" ht="81.75" customHeight="1" x14ac:dyDescent="0.25">
      <c r="A384" s="250"/>
      <c r="B384" s="198"/>
      <c r="C384" s="201"/>
      <c r="D384" s="201"/>
      <c r="E384" s="201"/>
      <c r="F384" s="204"/>
      <c r="G384" s="201"/>
      <c r="H384" s="201"/>
      <c r="I384" s="207"/>
      <c r="J384" s="210"/>
      <c r="K384" s="213"/>
      <c r="L384" s="216"/>
      <c r="M384" s="213"/>
      <c r="N384" s="210"/>
      <c r="O384" s="213"/>
      <c r="P384" s="253"/>
      <c r="Q384" s="81">
        <v>5</v>
      </c>
      <c r="R384" s="82"/>
      <c r="S384" s="83"/>
      <c r="T384" s="84"/>
      <c r="U384" s="84"/>
      <c r="V384" s="85"/>
      <c r="W384" s="84"/>
      <c r="X384" s="84"/>
      <c r="Y384" s="84"/>
      <c r="Z384" s="84"/>
      <c r="AA384" s="84"/>
      <c r="AB384" s="84"/>
      <c r="AC384" s="84"/>
      <c r="AD384" s="86"/>
      <c r="AE384" s="87"/>
      <c r="AF384" s="88"/>
      <c r="AG384" s="87"/>
      <c r="AH384" s="88"/>
      <c r="AI384" s="47"/>
      <c r="AJ384" s="89"/>
      <c r="AK384" s="90"/>
      <c r="AL384" s="90"/>
      <c r="AM384" s="91"/>
    </row>
    <row r="385" spans="1:39" ht="81.75" customHeight="1" x14ac:dyDescent="0.25">
      <c r="A385" s="250"/>
      <c r="B385" s="198"/>
      <c r="C385" s="201"/>
      <c r="D385" s="201"/>
      <c r="E385" s="201"/>
      <c r="F385" s="204"/>
      <c r="G385" s="201"/>
      <c r="H385" s="201"/>
      <c r="I385" s="207"/>
      <c r="J385" s="210"/>
      <c r="K385" s="213"/>
      <c r="L385" s="217"/>
      <c r="M385" s="213">
        <v>0</v>
      </c>
      <c r="N385" s="210"/>
      <c r="O385" s="213"/>
      <c r="P385" s="253"/>
      <c r="Q385" s="81">
        <v>6</v>
      </c>
      <c r="R385" s="82"/>
      <c r="S385" s="83" t="s">
        <v>184</v>
      </c>
      <c r="T385" s="84"/>
      <c r="U385" s="84"/>
      <c r="V385" s="85" t="s">
        <v>184</v>
      </c>
      <c r="W385" s="84"/>
      <c r="X385" s="84"/>
      <c r="Y385" s="84"/>
      <c r="Z385" s="84"/>
      <c r="AA385" s="84"/>
      <c r="AB385" s="84"/>
      <c r="AC385" s="84"/>
      <c r="AD385" s="86" t="s">
        <v>184</v>
      </c>
      <c r="AE385" s="87" t="s">
        <v>184</v>
      </c>
      <c r="AF385" s="88" t="s">
        <v>184</v>
      </c>
      <c r="AG385" s="87" t="s">
        <v>184</v>
      </c>
      <c r="AH385" s="88" t="s">
        <v>184</v>
      </c>
      <c r="AI385" s="47" t="s">
        <v>184</v>
      </c>
      <c r="AJ385" s="89"/>
      <c r="AK385" s="90"/>
      <c r="AL385" s="90"/>
      <c r="AM385" s="91"/>
    </row>
    <row r="386" spans="1:39" ht="200.25" customHeight="1" x14ac:dyDescent="0.25">
      <c r="A386" s="250"/>
      <c r="B386" s="197">
        <v>65</v>
      </c>
      <c r="C386" s="200" t="s">
        <v>141</v>
      </c>
      <c r="D386" s="392" t="s">
        <v>351</v>
      </c>
      <c r="E386" s="392" t="s">
        <v>352</v>
      </c>
      <c r="F386" s="203" t="s">
        <v>353</v>
      </c>
      <c r="G386" s="200" t="s">
        <v>15</v>
      </c>
      <c r="H386" s="200" t="s">
        <v>165</v>
      </c>
      <c r="I386" s="206">
        <v>6</v>
      </c>
      <c r="J386" s="209" t="s">
        <v>188</v>
      </c>
      <c r="K386" s="212">
        <v>0.4</v>
      </c>
      <c r="L386" s="215" t="s">
        <v>166</v>
      </c>
      <c r="M386" s="212" t="s">
        <v>166</v>
      </c>
      <c r="N386" s="209" t="s">
        <v>326</v>
      </c>
      <c r="O386" s="212">
        <v>1</v>
      </c>
      <c r="P386" s="255" t="s">
        <v>327</v>
      </c>
      <c r="Q386" s="81">
        <v>1</v>
      </c>
      <c r="R386" s="82" t="s">
        <v>636</v>
      </c>
      <c r="S386" s="83" t="s">
        <v>182</v>
      </c>
      <c r="T386" s="84" t="s">
        <v>144</v>
      </c>
      <c r="U386" s="84" t="s">
        <v>145</v>
      </c>
      <c r="V386" s="85" t="s">
        <v>186</v>
      </c>
      <c r="W386" s="84" t="s">
        <v>146</v>
      </c>
      <c r="X386" s="84" t="s">
        <v>147</v>
      </c>
      <c r="Y386" s="84" t="s">
        <v>148</v>
      </c>
      <c r="Z386" s="84"/>
      <c r="AA386" s="84"/>
      <c r="AB386" s="84"/>
      <c r="AC386" s="84"/>
      <c r="AD386" s="86">
        <v>0.24</v>
      </c>
      <c r="AE386" s="87" t="s">
        <v>188</v>
      </c>
      <c r="AF386" s="88">
        <v>0.24</v>
      </c>
      <c r="AG386" s="87" t="s">
        <v>181</v>
      </c>
      <c r="AH386" s="88">
        <v>0.6</v>
      </c>
      <c r="AI386" s="47" t="s">
        <v>181</v>
      </c>
      <c r="AJ386" s="89" t="s">
        <v>156</v>
      </c>
      <c r="AK386" s="82" t="s">
        <v>637</v>
      </c>
      <c r="AL386" s="90" t="s">
        <v>638</v>
      </c>
      <c r="AM386" s="170">
        <v>46020</v>
      </c>
    </row>
    <row r="387" spans="1:39" ht="151.5" customHeight="1" x14ac:dyDescent="0.25">
      <c r="A387" s="250"/>
      <c r="B387" s="198"/>
      <c r="C387" s="201"/>
      <c r="D387" s="201"/>
      <c r="E387" s="201"/>
      <c r="F387" s="204"/>
      <c r="G387" s="201"/>
      <c r="H387" s="201"/>
      <c r="I387" s="207"/>
      <c r="J387" s="210"/>
      <c r="K387" s="213"/>
      <c r="L387" s="216"/>
      <c r="M387" s="213">
        <v>0</v>
      </c>
      <c r="N387" s="210"/>
      <c r="O387" s="213"/>
      <c r="P387" s="253"/>
      <c r="Q387" s="81">
        <v>2</v>
      </c>
      <c r="R387" s="82" t="s">
        <v>639</v>
      </c>
      <c r="S387" s="83" t="s">
        <v>182</v>
      </c>
      <c r="T387" s="84" t="s">
        <v>144</v>
      </c>
      <c r="U387" s="84" t="s">
        <v>145</v>
      </c>
      <c r="V387" s="85" t="s">
        <v>186</v>
      </c>
      <c r="W387" s="84" t="s">
        <v>146</v>
      </c>
      <c r="X387" s="84" t="s">
        <v>147</v>
      </c>
      <c r="Y387" s="84" t="s">
        <v>148</v>
      </c>
      <c r="Z387" s="84"/>
      <c r="AA387" s="84"/>
      <c r="AB387" s="84"/>
      <c r="AC387" s="84"/>
      <c r="AD387" s="86">
        <v>0.14399999999999999</v>
      </c>
      <c r="AE387" s="87" t="s">
        <v>232</v>
      </c>
      <c r="AF387" s="88">
        <v>0.14399999999999999</v>
      </c>
      <c r="AG387" s="87" t="s">
        <v>316</v>
      </c>
      <c r="AH387" s="88">
        <v>0.2</v>
      </c>
      <c r="AI387" s="47" t="s">
        <v>328</v>
      </c>
      <c r="AJ387" s="89"/>
      <c r="AK387" s="90"/>
      <c r="AL387" s="90"/>
      <c r="AM387" s="91"/>
    </row>
    <row r="388" spans="1:39" ht="151.5" customHeight="1" x14ac:dyDescent="0.25">
      <c r="A388" s="250"/>
      <c r="B388" s="198"/>
      <c r="C388" s="201"/>
      <c r="D388" s="201"/>
      <c r="E388" s="201"/>
      <c r="F388" s="204"/>
      <c r="G388" s="201"/>
      <c r="H388" s="201"/>
      <c r="I388" s="207"/>
      <c r="J388" s="210"/>
      <c r="K388" s="213"/>
      <c r="L388" s="216"/>
      <c r="M388" s="213">
        <v>0</v>
      </c>
      <c r="N388" s="210"/>
      <c r="O388" s="213"/>
      <c r="P388" s="253"/>
      <c r="Q388" s="81">
        <v>3</v>
      </c>
      <c r="R388" s="154" t="s">
        <v>640</v>
      </c>
      <c r="S388" s="83" t="s">
        <v>182</v>
      </c>
      <c r="T388" s="84" t="s">
        <v>144</v>
      </c>
      <c r="U388" s="84" t="s">
        <v>145</v>
      </c>
      <c r="V388" s="85" t="s">
        <v>186</v>
      </c>
      <c r="W388" s="84" t="s">
        <v>146</v>
      </c>
      <c r="X388" s="84" t="s">
        <v>147</v>
      </c>
      <c r="Y388" s="84" t="s">
        <v>148</v>
      </c>
      <c r="Z388" s="84"/>
      <c r="AA388" s="84"/>
      <c r="AB388" s="84"/>
      <c r="AC388" s="84"/>
      <c r="AD388" s="86">
        <v>8.6399999999999991E-2</v>
      </c>
      <c r="AE388" s="87" t="s">
        <v>232</v>
      </c>
      <c r="AF388" s="88">
        <v>8.6399999999999991E-2</v>
      </c>
      <c r="AG388" s="87" t="s">
        <v>316</v>
      </c>
      <c r="AH388" s="88">
        <v>0.2</v>
      </c>
      <c r="AI388" s="47" t="s">
        <v>328</v>
      </c>
      <c r="AJ388" s="89"/>
      <c r="AK388" s="90"/>
      <c r="AL388" s="90"/>
      <c r="AM388" s="91"/>
    </row>
    <row r="389" spans="1:39" ht="54" customHeight="1" x14ac:dyDescent="0.25">
      <c r="A389" s="250"/>
      <c r="B389" s="198"/>
      <c r="C389" s="201"/>
      <c r="D389" s="201"/>
      <c r="E389" s="201"/>
      <c r="F389" s="204"/>
      <c r="G389" s="201"/>
      <c r="H389" s="201"/>
      <c r="I389" s="207"/>
      <c r="J389" s="210"/>
      <c r="K389" s="213"/>
      <c r="L389" s="216"/>
      <c r="M389" s="213">
        <v>0</v>
      </c>
      <c r="N389" s="210"/>
      <c r="O389" s="213"/>
      <c r="P389" s="253"/>
      <c r="Q389" s="81">
        <v>4</v>
      </c>
      <c r="R389" s="82"/>
      <c r="S389" s="83" t="s">
        <v>184</v>
      </c>
      <c r="T389" s="84"/>
      <c r="U389" s="84"/>
      <c r="V389" s="85" t="s">
        <v>184</v>
      </c>
      <c r="W389" s="84"/>
      <c r="X389" s="84"/>
      <c r="Y389" s="84"/>
      <c r="Z389" s="84"/>
      <c r="AA389" s="84"/>
      <c r="AB389" s="84"/>
      <c r="AC389" s="84"/>
      <c r="AD389" s="86" t="s">
        <v>184</v>
      </c>
      <c r="AE389" s="87" t="s">
        <v>184</v>
      </c>
      <c r="AF389" s="88" t="s">
        <v>184</v>
      </c>
      <c r="AG389" s="87" t="s">
        <v>184</v>
      </c>
      <c r="AH389" s="88" t="s">
        <v>184</v>
      </c>
      <c r="AI389" s="47" t="s">
        <v>184</v>
      </c>
      <c r="AJ389" s="89"/>
      <c r="AK389" s="90"/>
      <c r="AL389" s="90"/>
      <c r="AM389" s="91"/>
    </row>
    <row r="390" spans="1:39" ht="54" customHeight="1" x14ac:dyDescent="0.25">
      <c r="A390" s="250"/>
      <c r="B390" s="198"/>
      <c r="C390" s="201"/>
      <c r="D390" s="201"/>
      <c r="E390" s="201"/>
      <c r="F390" s="204"/>
      <c r="G390" s="201"/>
      <c r="H390" s="201"/>
      <c r="I390" s="207"/>
      <c r="J390" s="210"/>
      <c r="K390" s="213"/>
      <c r="L390" s="216"/>
      <c r="M390" s="213">
        <v>0</v>
      </c>
      <c r="N390" s="210"/>
      <c r="O390" s="213"/>
      <c r="P390" s="253"/>
      <c r="Q390" s="81">
        <v>5</v>
      </c>
      <c r="R390" s="82"/>
      <c r="S390" s="83" t="s">
        <v>184</v>
      </c>
      <c r="T390" s="84"/>
      <c r="U390" s="84"/>
      <c r="V390" s="85" t="s">
        <v>184</v>
      </c>
      <c r="W390" s="84"/>
      <c r="X390" s="84"/>
      <c r="Y390" s="84"/>
      <c r="Z390" s="84"/>
      <c r="AA390" s="84"/>
      <c r="AB390" s="84"/>
      <c r="AC390" s="84"/>
      <c r="AD390" s="86" t="s">
        <v>184</v>
      </c>
      <c r="AE390" s="87" t="s">
        <v>184</v>
      </c>
      <c r="AF390" s="88" t="s">
        <v>184</v>
      </c>
      <c r="AG390" s="87" t="s">
        <v>184</v>
      </c>
      <c r="AH390" s="88" t="s">
        <v>184</v>
      </c>
      <c r="AI390" s="47" t="s">
        <v>184</v>
      </c>
      <c r="AJ390" s="89"/>
      <c r="AK390" s="90"/>
      <c r="AL390" s="90"/>
      <c r="AM390" s="91"/>
    </row>
    <row r="391" spans="1:39" ht="54" customHeight="1" thickBot="1" x14ac:dyDescent="0.3">
      <c r="A391" s="251"/>
      <c r="B391" s="221"/>
      <c r="C391" s="222"/>
      <c r="D391" s="222"/>
      <c r="E391" s="222"/>
      <c r="F391" s="223"/>
      <c r="G391" s="222"/>
      <c r="H391" s="222"/>
      <c r="I391" s="224"/>
      <c r="J391" s="225"/>
      <c r="K391" s="226"/>
      <c r="L391" s="227"/>
      <c r="M391" s="226">
        <v>0</v>
      </c>
      <c r="N391" s="225"/>
      <c r="O391" s="226"/>
      <c r="P391" s="256"/>
      <c r="Q391" s="117">
        <v>6</v>
      </c>
      <c r="R391" s="155"/>
      <c r="S391" s="156" t="s">
        <v>184</v>
      </c>
      <c r="T391" s="157"/>
      <c r="U391" s="157"/>
      <c r="V391" s="158" t="s">
        <v>184</v>
      </c>
      <c r="W391" s="157"/>
      <c r="X391" s="157"/>
      <c r="Y391" s="157"/>
      <c r="Z391" s="157"/>
      <c r="AA391" s="157"/>
      <c r="AB391" s="157"/>
      <c r="AC391" s="157"/>
      <c r="AD391" s="159" t="s">
        <v>184</v>
      </c>
      <c r="AE391" s="160" t="s">
        <v>184</v>
      </c>
      <c r="AF391" s="158" t="s">
        <v>184</v>
      </c>
      <c r="AG391" s="160" t="s">
        <v>184</v>
      </c>
      <c r="AH391" s="158" t="s">
        <v>184</v>
      </c>
      <c r="AI391" s="161" t="s">
        <v>184</v>
      </c>
      <c r="AJ391" s="157"/>
      <c r="AK391" s="162"/>
      <c r="AL391" s="162"/>
      <c r="AM391" s="164"/>
    </row>
    <row r="392" spans="1:39" ht="303" customHeight="1" x14ac:dyDescent="0.25">
      <c r="A392" s="249" t="s">
        <v>65</v>
      </c>
      <c r="B392" s="260">
        <v>66</v>
      </c>
      <c r="C392" s="229" t="s">
        <v>141</v>
      </c>
      <c r="D392" s="229" t="s">
        <v>317</v>
      </c>
      <c r="E392" s="261" t="s">
        <v>318</v>
      </c>
      <c r="F392" s="262" t="s">
        <v>475</v>
      </c>
      <c r="G392" s="229" t="s">
        <v>5</v>
      </c>
      <c r="H392" s="229" t="s">
        <v>220</v>
      </c>
      <c r="I392" s="242">
        <v>60</v>
      </c>
      <c r="J392" s="243" t="s">
        <v>180</v>
      </c>
      <c r="K392" s="244">
        <v>0.6</v>
      </c>
      <c r="L392" s="245" t="s">
        <v>189</v>
      </c>
      <c r="M392" s="244" t="s">
        <v>189</v>
      </c>
      <c r="N392" s="243" t="s">
        <v>316</v>
      </c>
      <c r="O392" s="244">
        <v>0.2</v>
      </c>
      <c r="P392" s="252" t="s">
        <v>181</v>
      </c>
      <c r="Q392" s="69">
        <v>1</v>
      </c>
      <c r="R392" s="171" t="s">
        <v>476</v>
      </c>
      <c r="S392" s="71" t="s">
        <v>182</v>
      </c>
      <c r="T392" s="72" t="s">
        <v>144</v>
      </c>
      <c r="U392" s="72" t="s">
        <v>145</v>
      </c>
      <c r="V392" s="73">
        <v>0.4</v>
      </c>
      <c r="W392" s="72" t="s">
        <v>152</v>
      </c>
      <c r="X392" s="72" t="s">
        <v>187</v>
      </c>
      <c r="Y392" s="72" t="s">
        <v>148</v>
      </c>
      <c r="Z392" s="72"/>
      <c r="AA392" s="72"/>
      <c r="AB392" s="72"/>
      <c r="AC392" s="72"/>
      <c r="AD392" s="74">
        <v>0.36</v>
      </c>
      <c r="AE392" s="75" t="s">
        <v>188</v>
      </c>
      <c r="AF392" s="76">
        <v>0.36</v>
      </c>
      <c r="AG392" s="75" t="s">
        <v>316</v>
      </c>
      <c r="AH392" s="76">
        <v>0.2</v>
      </c>
      <c r="AI392" s="77" t="s">
        <v>328</v>
      </c>
      <c r="AJ392" s="78" t="s">
        <v>149</v>
      </c>
      <c r="AK392" s="79"/>
      <c r="AL392" s="79"/>
      <c r="AM392" s="80"/>
    </row>
    <row r="393" spans="1:39" ht="187.5" customHeight="1" x14ac:dyDescent="0.25">
      <c r="A393" s="250"/>
      <c r="B393" s="198"/>
      <c r="C393" s="201"/>
      <c r="D393" s="201"/>
      <c r="E393" s="201"/>
      <c r="F393" s="204"/>
      <c r="G393" s="201"/>
      <c r="H393" s="201"/>
      <c r="I393" s="207"/>
      <c r="J393" s="210"/>
      <c r="K393" s="213"/>
      <c r="L393" s="216"/>
      <c r="M393" s="213">
        <v>0</v>
      </c>
      <c r="N393" s="210"/>
      <c r="O393" s="213"/>
      <c r="P393" s="253"/>
      <c r="Q393" s="81">
        <v>2</v>
      </c>
      <c r="R393" s="172" t="s">
        <v>477</v>
      </c>
      <c r="S393" s="83" t="s">
        <v>182</v>
      </c>
      <c r="T393" s="84" t="s">
        <v>144</v>
      </c>
      <c r="U393" s="84" t="s">
        <v>145</v>
      </c>
      <c r="V393" s="85" t="s">
        <v>186</v>
      </c>
      <c r="W393" s="84" t="s">
        <v>152</v>
      </c>
      <c r="X393" s="84" t="s">
        <v>187</v>
      </c>
      <c r="Y393" s="84" t="s">
        <v>148</v>
      </c>
      <c r="Z393" s="84"/>
      <c r="AA393" s="84"/>
      <c r="AB393" s="84"/>
      <c r="AC393" s="84"/>
      <c r="AD393" s="86">
        <v>0.216</v>
      </c>
      <c r="AE393" s="87" t="s">
        <v>188</v>
      </c>
      <c r="AF393" s="88">
        <v>0.216</v>
      </c>
      <c r="AG393" s="87" t="s">
        <v>316</v>
      </c>
      <c r="AH393" s="88">
        <v>0.2</v>
      </c>
      <c r="AI393" s="47" t="s">
        <v>328</v>
      </c>
      <c r="AJ393" s="89" t="s">
        <v>149</v>
      </c>
      <c r="AK393" s="90"/>
      <c r="AL393" s="90"/>
      <c r="AM393" s="91"/>
    </row>
    <row r="394" spans="1:39" ht="65.25" customHeight="1" x14ac:dyDescent="0.25">
      <c r="A394" s="250"/>
      <c r="B394" s="198"/>
      <c r="C394" s="201"/>
      <c r="D394" s="201"/>
      <c r="E394" s="201"/>
      <c r="F394" s="204"/>
      <c r="G394" s="201"/>
      <c r="H394" s="201"/>
      <c r="I394" s="207"/>
      <c r="J394" s="210"/>
      <c r="K394" s="213"/>
      <c r="L394" s="216"/>
      <c r="M394" s="213">
        <v>0</v>
      </c>
      <c r="N394" s="210"/>
      <c r="O394" s="213"/>
      <c r="P394" s="253"/>
      <c r="Q394" s="81">
        <v>3</v>
      </c>
      <c r="R394" s="154"/>
      <c r="S394" s="83" t="s">
        <v>184</v>
      </c>
      <c r="T394" s="84"/>
      <c r="U394" s="84"/>
      <c r="V394" s="85" t="s">
        <v>184</v>
      </c>
      <c r="W394" s="84"/>
      <c r="X394" s="84"/>
      <c r="Y394" s="84"/>
      <c r="Z394" s="84"/>
      <c r="AA394" s="84"/>
      <c r="AB394" s="84"/>
      <c r="AC394" s="84"/>
      <c r="AD394" s="86" t="s">
        <v>184</v>
      </c>
      <c r="AE394" s="87" t="s">
        <v>184</v>
      </c>
      <c r="AF394" s="88" t="s">
        <v>184</v>
      </c>
      <c r="AG394" s="87" t="s">
        <v>184</v>
      </c>
      <c r="AH394" s="88" t="s">
        <v>184</v>
      </c>
      <c r="AI394" s="47" t="s">
        <v>184</v>
      </c>
      <c r="AJ394" s="89"/>
      <c r="AK394" s="90"/>
      <c r="AL394" s="90"/>
      <c r="AM394" s="91"/>
    </row>
    <row r="395" spans="1:39" ht="65.25" customHeight="1" x14ac:dyDescent="0.25">
      <c r="A395" s="250"/>
      <c r="B395" s="198"/>
      <c r="C395" s="201"/>
      <c r="D395" s="201"/>
      <c r="E395" s="201"/>
      <c r="F395" s="204"/>
      <c r="G395" s="201"/>
      <c r="H395" s="201"/>
      <c r="I395" s="207"/>
      <c r="J395" s="210"/>
      <c r="K395" s="213"/>
      <c r="L395" s="216"/>
      <c r="M395" s="213">
        <v>0</v>
      </c>
      <c r="N395" s="210"/>
      <c r="O395" s="213"/>
      <c r="P395" s="253"/>
      <c r="Q395" s="81">
        <v>4</v>
      </c>
      <c r="R395" s="82"/>
      <c r="S395" s="83" t="s">
        <v>184</v>
      </c>
      <c r="T395" s="84"/>
      <c r="U395" s="84"/>
      <c r="V395" s="85" t="s">
        <v>184</v>
      </c>
      <c r="W395" s="84"/>
      <c r="X395" s="84"/>
      <c r="Y395" s="84"/>
      <c r="Z395" s="84"/>
      <c r="AA395" s="84"/>
      <c r="AB395" s="84"/>
      <c r="AC395" s="84"/>
      <c r="AD395" s="86" t="s">
        <v>184</v>
      </c>
      <c r="AE395" s="87" t="s">
        <v>184</v>
      </c>
      <c r="AF395" s="88" t="s">
        <v>184</v>
      </c>
      <c r="AG395" s="87" t="s">
        <v>184</v>
      </c>
      <c r="AH395" s="88" t="s">
        <v>184</v>
      </c>
      <c r="AI395" s="47" t="s">
        <v>184</v>
      </c>
      <c r="AJ395" s="89"/>
      <c r="AK395" s="90"/>
      <c r="AL395" s="90"/>
      <c r="AM395" s="91"/>
    </row>
    <row r="396" spans="1:39" ht="65.25" customHeight="1" x14ac:dyDescent="0.25">
      <c r="A396" s="250"/>
      <c r="B396" s="198"/>
      <c r="C396" s="201"/>
      <c r="D396" s="201"/>
      <c r="E396" s="201"/>
      <c r="F396" s="204"/>
      <c r="G396" s="201"/>
      <c r="H396" s="201"/>
      <c r="I396" s="207"/>
      <c r="J396" s="210"/>
      <c r="K396" s="213"/>
      <c r="L396" s="216"/>
      <c r="M396" s="213">
        <v>0</v>
      </c>
      <c r="N396" s="210"/>
      <c r="O396" s="213"/>
      <c r="P396" s="253"/>
      <c r="Q396" s="81">
        <v>5</v>
      </c>
      <c r="R396" s="82"/>
      <c r="S396" s="83" t="s">
        <v>184</v>
      </c>
      <c r="T396" s="84"/>
      <c r="U396" s="84"/>
      <c r="V396" s="85" t="s">
        <v>184</v>
      </c>
      <c r="W396" s="84"/>
      <c r="X396" s="84"/>
      <c r="Y396" s="84"/>
      <c r="Z396" s="84"/>
      <c r="AA396" s="84"/>
      <c r="AB396" s="84"/>
      <c r="AC396" s="84"/>
      <c r="AD396" s="86" t="s">
        <v>184</v>
      </c>
      <c r="AE396" s="87" t="s">
        <v>184</v>
      </c>
      <c r="AF396" s="88" t="s">
        <v>184</v>
      </c>
      <c r="AG396" s="87" t="s">
        <v>184</v>
      </c>
      <c r="AH396" s="88" t="s">
        <v>184</v>
      </c>
      <c r="AI396" s="47" t="s">
        <v>184</v>
      </c>
      <c r="AJ396" s="89"/>
      <c r="AK396" s="90"/>
      <c r="AL396" s="90"/>
      <c r="AM396" s="91"/>
    </row>
    <row r="397" spans="1:39" ht="65.25" customHeight="1" x14ac:dyDescent="0.25">
      <c r="A397" s="250"/>
      <c r="B397" s="199"/>
      <c r="C397" s="202"/>
      <c r="D397" s="202"/>
      <c r="E397" s="202"/>
      <c r="F397" s="205"/>
      <c r="G397" s="202"/>
      <c r="H397" s="202"/>
      <c r="I397" s="208"/>
      <c r="J397" s="211"/>
      <c r="K397" s="214"/>
      <c r="L397" s="217"/>
      <c r="M397" s="214">
        <v>0</v>
      </c>
      <c r="N397" s="211"/>
      <c r="O397" s="214"/>
      <c r="P397" s="254"/>
      <c r="Q397" s="81">
        <v>6</v>
      </c>
      <c r="R397" s="82"/>
      <c r="S397" s="83" t="s">
        <v>184</v>
      </c>
      <c r="T397" s="84"/>
      <c r="U397" s="84"/>
      <c r="V397" s="85" t="s">
        <v>184</v>
      </c>
      <c r="W397" s="84"/>
      <c r="X397" s="84"/>
      <c r="Y397" s="84"/>
      <c r="Z397" s="84"/>
      <c r="AA397" s="84"/>
      <c r="AB397" s="84"/>
      <c r="AC397" s="84"/>
      <c r="AD397" s="86" t="s">
        <v>184</v>
      </c>
      <c r="AE397" s="87" t="s">
        <v>184</v>
      </c>
      <c r="AF397" s="88" t="s">
        <v>184</v>
      </c>
      <c r="AG397" s="87" t="s">
        <v>184</v>
      </c>
      <c r="AH397" s="88" t="s">
        <v>184</v>
      </c>
      <c r="AI397" s="47" t="s">
        <v>184</v>
      </c>
      <c r="AJ397" s="89"/>
      <c r="AK397" s="90"/>
      <c r="AL397" s="90"/>
      <c r="AM397" s="91"/>
    </row>
    <row r="398" spans="1:39" ht="172.5" customHeight="1" x14ac:dyDescent="0.25">
      <c r="A398" s="250"/>
      <c r="B398" s="197">
        <v>67</v>
      </c>
      <c r="C398" s="200" t="s">
        <v>141</v>
      </c>
      <c r="D398" s="257" t="s">
        <v>319</v>
      </c>
      <c r="E398" s="200" t="s">
        <v>431</v>
      </c>
      <c r="F398" s="203" t="s">
        <v>478</v>
      </c>
      <c r="G398" s="200" t="s">
        <v>5</v>
      </c>
      <c r="H398" s="200" t="s">
        <v>220</v>
      </c>
      <c r="I398" s="206">
        <v>80</v>
      </c>
      <c r="J398" s="209" t="s">
        <v>180</v>
      </c>
      <c r="K398" s="212">
        <v>0.6</v>
      </c>
      <c r="L398" s="215" t="s">
        <v>189</v>
      </c>
      <c r="M398" s="212" t="s">
        <v>189</v>
      </c>
      <c r="N398" s="209" t="s">
        <v>316</v>
      </c>
      <c r="O398" s="212">
        <v>0.2</v>
      </c>
      <c r="P398" s="255" t="s">
        <v>181</v>
      </c>
      <c r="Q398" s="81">
        <v>1</v>
      </c>
      <c r="R398" s="82" t="s">
        <v>479</v>
      </c>
      <c r="S398" s="83" t="s">
        <v>182</v>
      </c>
      <c r="T398" s="84" t="s">
        <v>144</v>
      </c>
      <c r="U398" s="84" t="s">
        <v>145</v>
      </c>
      <c r="V398" s="85" t="s">
        <v>186</v>
      </c>
      <c r="W398" s="84" t="s">
        <v>152</v>
      </c>
      <c r="X398" s="84" t="s">
        <v>147</v>
      </c>
      <c r="Y398" s="84" t="s">
        <v>148</v>
      </c>
      <c r="Z398" s="84"/>
      <c r="AA398" s="84"/>
      <c r="AB398" s="84"/>
      <c r="AC398" s="84"/>
      <c r="AD398" s="86">
        <v>0.36</v>
      </c>
      <c r="AE398" s="87" t="s">
        <v>188</v>
      </c>
      <c r="AF398" s="88">
        <v>0.36</v>
      </c>
      <c r="AG398" s="87" t="s">
        <v>316</v>
      </c>
      <c r="AH398" s="88">
        <v>0.2</v>
      </c>
      <c r="AI398" s="47" t="s">
        <v>328</v>
      </c>
      <c r="AJ398" s="89" t="s">
        <v>149</v>
      </c>
      <c r="AK398" s="90"/>
      <c r="AL398" s="90"/>
      <c r="AM398" s="91"/>
    </row>
    <row r="399" spans="1:39" ht="213" customHeight="1" x14ac:dyDescent="0.25">
      <c r="A399" s="250"/>
      <c r="B399" s="198"/>
      <c r="C399" s="201"/>
      <c r="D399" s="201"/>
      <c r="E399" s="201"/>
      <c r="F399" s="204"/>
      <c r="G399" s="201"/>
      <c r="H399" s="201"/>
      <c r="I399" s="207"/>
      <c r="J399" s="210"/>
      <c r="K399" s="213"/>
      <c r="L399" s="216"/>
      <c r="M399" s="213">
        <v>0</v>
      </c>
      <c r="N399" s="210"/>
      <c r="O399" s="213"/>
      <c r="P399" s="253"/>
      <c r="Q399" s="81">
        <v>2</v>
      </c>
      <c r="R399" s="82" t="s">
        <v>480</v>
      </c>
      <c r="S399" s="83" t="s">
        <v>182</v>
      </c>
      <c r="T399" s="84" t="s">
        <v>144</v>
      </c>
      <c r="U399" s="84" t="s">
        <v>145</v>
      </c>
      <c r="V399" s="85" t="s">
        <v>186</v>
      </c>
      <c r="W399" s="84" t="s">
        <v>152</v>
      </c>
      <c r="X399" s="84" t="s">
        <v>147</v>
      </c>
      <c r="Y399" s="84" t="s">
        <v>148</v>
      </c>
      <c r="Z399" s="84"/>
      <c r="AA399" s="84"/>
      <c r="AB399" s="84"/>
      <c r="AC399" s="84"/>
      <c r="AD399" s="86">
        <v>0.216</v>
      </c>
      <c r="AE399" s="87" t="s">
        <v>188</v>
      </c>
      <c r="AF399" s="88">
        <v>0.216</v>
      </c>
      <c r="AG399" s="87" t="s">
        <v>316</v>
      </c>
      <c r="AH399" s="88">
        <v>0.2</v>
      </c>
      <c r="AI399" s="47" t="s">
        <v>328</v>
      </c>
      <c r="AJ399" s="89" t="s">
        <v>149</v>
      </c>
      <c r="AK399" s="90"/>
      <c r="AL399" s="90"/>
      <c r="AM399" s="91"/>
    </row>
    <row r="400" spans="1:39" ht="151.5" customHeight="1" x14ac:dyDescent="0.25">
      <c r="A400" s="250"/>
      <c r="B400" s="198"/>
      <c r="C400" s="201"/>
      <c r="D400" s="201"/>
      <c r="E400" s="201"/>
      <c r="F400" s="204"/>
      <c r="G400" s="201"/>
      <c r="H400" s="201"/>
      <c r="I400" s="207"/>
      <c r="J400" s="210"/>
      <c r="K400" s="213"/>
      <c r="L400" s="216"/>
      <c r="M400" s="213">
        <v>0</v>
      </c>
      <c r="N400" s="210"/>
      <c r="O400" s="213"/>
      <c r="P400" s="253"/>
      <c r="Q400" s="81">
        <v>3</v>
      </c>
      <c r="R400" s="154"/>
      <c r="S400" s="83"/>
      <c r="T400" s="84"/>
      <c r="U400" s="84"/>
      <c r="V400" s="85"/>
      <c r="W400" s="84"/>
      <c r="X400" s="84"/>
      <c r="Y400" s="84"/>
      <c r="Z400" s="84"/>
      <c r="AA400" s="84"/>
      <c r="AB400" s="84"/>
      <c r="AC400" s="84"/>
      <c r="AD400" s="86"/>
      <c r="AE400" s="87"/>
      <c r="AF400" s="88"/>
      <c r="AG400" s="87"/>
      <c r="AH400" s="88"/>
      <c r="AI400" s="47"/>
      <c r="AJ400" s="89"/>
      <c r="AK400" s="90"/>
      <c r="AL400" s="90"/>
      <c r="AM400" s="91"/>
    </row>
    <row r="401" spans="1:39" ht="55.5" customHeight="1" x14ac:dyDescent="0.25">
      <c r="A401" s="250"/>
      <c r="B401" s="198"/>
      <c r="C401" s="201"/>
      <c r="D401" s="201"/>
      <c r="E401" s="201"/>
      <c r="F401" s="204"/>
      <c r="G401" s="201"/>
      <c r="H401" s="201"/>
      <c r="I401" s="207"/>
      <c r="J401" s="210"/>
      <c r="K401" s="213"/>
      <c r="L401" s="216"/>
      <c r="M401" s="213">
        <v>0</v>
      </c>
      <c r="N401" s="210"/>
      <c r="O401" s="213"/>
      <c r="P401" s="253"/>
      <c r="Q401" s="81">
        <v>4</v>
      </c>
      <c r="R401" s="82"/>
      <c r="S401" s="83" t="s">
        <v>184</v>
      </c>
      <c r="T401" s="84"/>
      <c r="U401" s="84"/>
      <c r="V401" s="85" t="s">
        <v>184</v>
      </c>
      <c r="W401" s="84"/>
      <c r="X401" s="84"/>
      <c r="Y401" s="84"/>
      <c r="Z401" s="84"/>
      <c r="AA401" s="84"/>
      <c r="AB401" s="84"/>
      <c r="AC401" s="84"/>
      <c r="AD401" s="86" t="s">
        <v>184</v>
      </c>
      <c r="AE401" s="87" t="s">
        <v>184</v>
      </c>
      <c r="AF401" s="88" t="s">
        <v>184</v>
      </c>
      <c r="AG401" s="87" t="s">
        <v>184</v>
      </c>
      <c r="AH401" s="88" t="s">
        <v>184</v>
      </c>
      <c r="AI401" s="47" t="s">
        <v>184</v>
      </c>
      <c r="AJ401" s="89"/>
      <c r="AK401" s="90"/>
      <c r="AL401" s="90"/>
      <c r="AM401" s="91"/>
    </row>
    <row r="402" spans="1:39" ht="55.5" customHeight="1" x14ac:dyDescent="0.25">
      <c r="A402" s="250"/>
      <c r="B402" s="198"/>
      <c r="C402" s="201"/>
      <c r="D402" s="201"/>
      <c r="E402" s="201"/>
      <c r="F402" s="204"/>
      <c r="G402" s="201"/>
      <c r="H402" s="201"/>
      <c r="I402" s="207"/>
      <c r="J402" s="210"/>
      <c r="K402" s="213"/>
      <c r="L402" s="216"/>
      <c r="M402" s="213">
        <v>0</v>
      </c>
      <c r="N402" s="210"/>
      <c r="O402" s="213"/>
      <c r="P402" s="253"/>
      <c r="Q402" s="81">
        <v>5</v>
      </c>
      <c r="R402" s="82"/>
      <c r="S402" s="83" t="s">
        <v>184</v>
      </c>
      <c r="T402" s="84"/>
      <c r="U402" s="84"/>
      <c r="V402" s="85" t="s">
        <v>184</v>
      </c>
      <c r="W402" s="84"/>
      <c r="X402" s="84"/>
      <c r="Y402" s="84"/>
      <c r="Z402" s="84"/>
      <c r="AA402" s="84"/>
      <c r="AB402" s="84"/>
      <c r="AC402" s="84"/>
      <c r="AD402" s="86" t="s">
        <v>184</v>
      </c>
      <c r="AE402" s="87" t="s">
        <v>184</v>
      </c>
      <c r="AF402" s="88" t="s">
        <v>184</v>
      </c>
      <c r="AG402" s="87" t="s">
        <v>184</v>
      </c>
      <c r="AH402" s="88" t="s">
        <v>184</v>
      </c>
      <c r="AI402" s="47" t="s">
        <v>184</v>
      </c>
      <c r="AJ402" s="89"/>
      <c r="AK402" s="90"/>
      <c r="AL402" s="90"/>
      <c r="AM402" s="91"/>
    </row>
    <row r="403" spans="1:39" ht="55.5" customHeight="1" x14ac:dyDescent="0.25">
      <c r="A403" s="250"/>
      <c r="B403" s="199"/>
      <c r="C403" s="202"/>
      <c r="D403" s="202"/>
      <c r="E403" s="202"/>
      <c r="F403" s="205"/>
      <c r="G403" s="202"/>
      <c r="H403" s="202"/>
      <c r="I403" s="208"/>
      <c r="J403" s="211"/>
      <c r="K403" s="214"/>
      <c r="L403" s="217"/>
      <c r="M403" s="214">
        <v>0</v>
      </c>
      <c r="N403" s="211"/>
      <c r="O403" s="214"/>
      <c r="P403" s="254"/>
      <c r="Q403" s="81">
        <v>6</v>
      </c>
      <c r="R403" s="82"/>
      <c r="S403" s="83" t="s">
        <v>184</v>
      </c>
      <c r="T403" s="84"/>
      <c r="U403" s="84"/>
      <c r="V403" s="85" t="s">
        <v>184</v>
      </c>
      <c r="W403" s="84"/>
      <c r="X403" s="84"/>
      <c r="Y403" s="84"/>
      <c r="Z403" s="84"/>
      <c r="AA403" s="84"/>
      <c r="AB403" s="84"/>
      <c r="AC403" s="84"/>
      <c r="AD403" s="86" t="s">
        <v>184</v>
      </c>
      <c r="AE403" s="87" t="s">
        <v>184</v>
      </c>
      <c r="AF403" s="88" t="s">
        <v>184</v>
      </c>
      <c r="AG403" s="87" t="s">
        <v>184</v>
      </c>
      <c r="AH403" s="88" t="s">
        <v>184</v>
      </c>
      <c r="AI403" s="47" t="s">
        <v>184</v>
      </c>
      <c r="AJ403" s="89"/>
      <c r="AK403" s="90"/>
      <c r="AL403" s="90"/>
      <c r="AM403" s="91"/>
    </row>
    <row r="404" spans="1:39" ht="195" customHeight="1" x14ac:dyDescent="0.25">
      <c r="A404" s="250"/>
      <c r="B404" s="197">
        <v>68</v>
      </c>
      <c r="C404" s="200" t="s">
        <v>141</v>
      </c>
      <c r="D404" s="257" t="s">
        <v>320</v>
      </c>
      <c r="E404" s="257" t="s">
        <v>432</v>
      </c>
      <c r="F404" s="203" t="s">
        <v>433</v>
      </c>
      <c r="G404" s="200" t="s">
        <v>5</v>
      </c>
      <c r="H404" s="200" t="s">
        <v>165</v>
      </c>
      <c r="I404" s="206">
        <v>60</v>
      </c>
      <c r="J404" s="209" t="s">
        <v>180</v>
      </c>
      <c r="K404" s="212">
        <v>0.6</v>
      </c>
      <c r="L404" s="215" t="s">
        <v>189</v>
      </c>
      <c r="M404" s="212" t="s">
        <v>189</v>
      </c>
      <c r="N404" s="209" t="s">
        <v>316</v>
      </c>
      <c r="O404" s="212">
        <v>0.2</v>
      </c>
      <c r="P404" s="255" t="s">
        <v>181</v>
      </c>
      <c r="Q404" s="81">
        <v>1</v>
      </c>
      <c r="R404" s="82" t="s">
        <v>481</v>
      </c>
      <c r="S404" s="83" t="s">
        <v>182</v>
      </c>
      <c r="T404" s="84" t="s">
        <v>144</v>
      </c>
      <c r="U404" s="84" t="s">
        <v>145</v>
      </c>
      <c r="V404" s="85" t="s">
        <v>186</v>
      </c>
      <c r="W404" s="84" t="s">
        <v>152</v>
      </c>
      <c r="X404" s="84" t="s">
        <v>147</v>
      </c>
      <c r="Y404" s="84" t="s">
        <v>148</v>
      </c>
      <c r="Z404" s="84"/>
      <c r="AA404" s="84"/>
      <c r="AB404" s="84"/>
      <c r="AC404" s="84"/>
      <c r="AD404" s="86">
        <v>0.36</v>
      </c>
      <c r="AE404" s="87" t="s">
        <v>188</v>
      </c>
      <c r="AF404" s="88">
        <v>0.36</v>
      </c>
      <c r="AG404" s="87" t="s">
        <v>316</v>
      </c>
      <c r="AH404" s="88">
        <v>0.2</v>
      </c>
      <c r="AI404" s="47" t="s">
        <v>328</v>
      </c>
      <c r="AJ404" s="89" t="s">
        <v>149</v>
      </c>
      <c r="AK404" s="90"/>
      <c r="AL404" s="90"/>
      <c r="AM404" s="91"/>
    </row>
    <row r="405" spans="1:39" ht="49.5" customHeight="1" x14ac:dyDescent="0.25">
      <c r="A405" s="250"/>
      <c r="B405" s="198"/>
      <c r="C405" s="201"/>
      <c r="D405" s="201"/>
      <c r="E405" s="201"/>
      <c r="F405" s="204"/>
      <c r="G405" s="201"/>
      <c r="H405" s="201"/>
      <c r="I405" s="207"/>
      <c r="J405" s="210"/>
      <c r="K405" s="213"/>
      <c r="L405" s="216"/>
      <c r="M405" s="213">
        <v>0</v>
      </c>
      <c r="N405" s="210"/>
      <c r="O405" s="213"/>
      <c r="P405" s="253"/>
      <c r="Q405" s="81">
        <v>2</v>
      </c>
      <c r="R405" s="82"/>
      <c r="S405" s="83" t="s">
        <v>184</v>
      </c>
      <c r="T405" s="84"/>
      <c r="U405" s="84"/>
      <c r="V405" s="85" t="s">
        <v>184</v>
      </c>
      <c r="W405" s="84"/>
      <c r="X405" s="84"/>
      <c r="Y405" s="84"/>
      <c r="Z405" s="84"/>
      <c r="AA405" s="84"/>
      <c r="AB405" s="84"/>
      <c r="AC405" s="84"/>
      <c r="AD405" s="167" t="s">
        <v>184</v>
      </c>
      <c r="AE405" s="87" t="s">
        <v>184</v>
      </c>
      <c r="AF405" s="88" t="s">
        <v>184</v>
      </c>
      <c r="AG405" s="87" t="s">
        <v>184</v>
      </c>
      <c r="AH405" s="88" t="s">
        <v>184</v>
      </c>
      <c r="AI405" s="47" t="s">
        <v>184</v>
      </c>
      <c r="AJ405" s="89"/>
      <c r="AK405" s="90"/>
      <c r="AL405" s="90"/>
      <c r="AM405" s="91"/>
    </row>
    <row r="406" spans="1:39" ht="49.5" customHeight="1" x14ac:dyDescent="0.25">
      <c r="A406" s="250"/>
      <c r="B406" s="198"/>
      <c r="C406" s="201"/>
      <c r="D406" s="201"/>
      <c r="E406" s="201"/>
      <c r="F406" s="204"/>
      <c r="G406" s="201"/>
      <c r="H406" s="201"/>
      <c r="I406" s="207"/>
      <c r="J406" s="210"/>
      <c r="K406" s="213"/>
      <c r="L406" s="216"/>
      <c r="M406" s="213">
        <v>0</v>
      </c>
      <c r="N406" s="210"/>
      <c r="O406" s="213"/>
      <c r="P406" s="253"/>
      <c r="Q406" s="81">
        <v>3</v>
      </c>
      <c r="R406" s="154"/>
      <c r="S406" s="83" t="s">
        <v>184</v>
      </c>
      <c r="T406" s="84"/>
      <c r="U406" s="84"/>
      <c r="V406" s="85" t="s">
        <v>184</v>
      </c>
      <c r="W406" s="84"/>
      <c r="X406" s="84"/>
      <c r="Y406" s="84"/>
      <c r="Z406" s="84"/>
      <c r="AA406" s="84"/>
      <c r="AB406" s="84"/>
      <c r="AC406" s="84"/>
      <c r="AD406" s="86" t="s">
        <v>184</v>
      </c>
      <c r="AE406" s="87" t="s">
        <v>184</v>
      </c>
      <c r="AF406" s="88" t="s">
        <v>184</v>
      </c>
      <c r="AG406" s="87" t="s">
        <v>184</v>
      </c>
      <c r="AH406" s="88" t="s">
        <v>184</v>
      </c>
      <c r="AI406" s="47" t="s">
        <v>184</v>
      </c>
      <c r="AJ406" s="89"/>
      <c r="AK406" s="90"/>
      <c r="AL406" s="90"/>
      <c r="AM406" s="91"/>
    </row>
    <row r="407" spans="1:39" ht="49.5" customHeight="1" x14ac:dyDescent="0.25">
      <c r="A407" s="250"/>
      <c r="B407" s="198"/>
      <c r="C407" s="201"/>
      <c r="D407" s="201"/>
      <c r="E407" s="201"/>
      <c r="F407" s="204"/>
      <c r="G407" s="201"/>
      <c r="H407" s="201"/>
      <c r="I407" s="207"/>
      <c r="J407" s="210"/>
      <c r="K407" s="213"/>
      <c r="L407" s="216"/>
      <c r="M407" s="213">
        <v>0</v>
      </c>
      <c r="N407" s="210"/>
      <c r="O407" s="213"/>
      <c r="P407" s="253"/>
      <c r="Q407" s="81">
        <v>4</v>
      </c>
      <c r="R407" s="82"/>
      <c r="S407" s="83" t="s">
        <v>184</v>
      </c>
      <c r="T407" s="84"/>
      <c r="U407" s="84"/>
      <c r="V407" s="85" t="s">
        <v>184</v>
      </c>
      <c r="W407" s="84"/>
      <c r="X407" s="84"/>
      <c r="Y407" s="84"/>
      <c r="Z407" s="84"/>
      <c r="AA407" s="84"/>
      <c r="AB407" s="84"/>
      <c r="AC407" s="84"/>
      <c r="AD407" s="86" t="s">
        <v>184</v>
      </c>
      <c r="AE407" s="87" t="s">
        <v>184</v>
      </c>
      <c r="AF407" s="88" t="s">
        <v>184</v>
      </c>
      <c r="AG407" s="87" t="s">
        <v>184</v>
      </c>
      <c r="AH407" s="88" t="s">
        <v>184</v>
      </c>
      <c r="AI407" s="47" t="s">
        <v>184</v>
      </c>
      <c r="AJ407" s="89"/>
      <c r="AK407" s="90"/>
      <c r="AL407" s="90"/>
      <c r="AM407" s="91"/>
    </row>
    <row r="408" spans="1:39" ht="49.5" customHeight="1" x14ac:dyDescent="0.25">
      <c r="A408" s="250"/>
      <c r="B408" s="198"/>
      <c r="C408" s="201"/>
      <c r="D408" s="201"/>
      <c r="E408" s="201"/>
      <c r="F408" s="204"/>
      <c r="G408" s="201"/>
      <c r="H408" s="201"/>
      <c r="I408" s="207"/>
      <c r="J408" s="210"/>
      <c r="K408" s="213"/>
      <c r="L408" s="216"/>
      <c r="M408" s="213">
        <v>0</v>
      </c>
      <c r="N408" s="210"/>
      <c r="O408" s="213"/>
      <c r="P408" s="253"/>
      <c r="Q408" s="81">
        <v>5</v>
      </c>
      <c r="R408" s="82"/>
      <c r="S408" s="83" t="s">
        <v>184</v>
      </c>
      <c r="T408" s="84"/>
      <c r="U408" s="84"/>
      <c r="V408" s="85" t="s">
        <v>184</v>
      </c>
      <c r="W408" s="84"/>
      <c r="X408" s="84"/>
      <c r="Y408" s="84"/>
      <c r="Z408" s="84"/>
      <c r="AA408" s="84"/>
      <c r="AB408" s="84"/>
      <c r="AC408" s="84"/>
      <c r="AD408" s="86" t="s">
        <v>184</v>
      </c>
      <c r="AE408" s="87" t="s">
        <v>184</v>
      </c>
      <c r="AF408" s="88" t="s">
        <v>184</v>
      </c>
      <c r="AG408" s="87" t="s">
        <v>184</v>
      </c>
      <c r="AH408" s="88" t="s">
        <v>184</v>
      </c>
      <c r="AI408" s="47" t="s">
        <v>184</v>
      </c>
      <c r="AJ408" s="89"/>
      <c r="AK408" s="90"/>
      <c r="AL408" s="90"/>
      <c r="AM408" s="91"/>
    </row>
    <row r="409" spans="1:39" ht="49.5" customHeight="1" x14ac:dyDescent="0.25">
      <c r="A409" s="250"/>
      <c r="B409" s="199"/>
      <c r="C409" s="202"/>
      <c r="D409" s="202"/>
      <c r="E409" s="202"/>
      <c r="F409" s="205"/>
      <c r="G409" s="202"/>
      <c r="H409" s="202"/>
      <c r="I409" s="208"/>
      <c r="J409" s="211"/>
      <c r="K409" s="214"/>
      <c r="L409" s="217"/>
      <c r="M409" s="214">
        <v>0</v>
      </c>
      <c r="N409" s="211"/>
      <c r="O409" s="214"/>
      <c r="P409" s="254"/>
      <c r="Q409" s="81">
        <v>6</v>
      </c>
      <c r="R409" s="82"/>
      <c r="S409" s="83" t="s">
        <v>184</v>
      </c>
      <c r="T409" s="84"/>
      <c r="U409" s="84"/>
      <c r="V409" s="85" t="s">
        <v>184</v>
      </c>
      <c r="W409" s="84"/>
      <c r="X409" s="84"/>
      <c r="Y409" s="84"/>
      <c r="Z409" s="84"/>
      <c r="AA409" s="84"/>
      <c r="AB409" s="84"/>
      <c r="AC409" s="84"/>
      <c r="AD409" s="86" t="s">
        <v>184</v>
      </c>
      <c r="AE409" s="87" t="s">
        <v>184</v>
      </c>
      <c r="AF409" s="88" t="s">
        <v>184</v>
      </c>
      <c r="AG409" s="87" t="s">
        <v>184</v>
      </c>
      <c r="AH409" s="88" t="s">
        <v>184</v>
      </c>
      <c r="AI409" s="47" t="s">
        <v>184</v>
      </c>
      <c r="AJ409" s="89"/>
      <c r="AK409" s="90"/>
      <c r="AL409" s="90"/>
      <c r="AM409" s="91"/>
    </row>
    <row r="410" spans="1:39" ht="151.5" customHeight="1" x14ac:dyDescent="0.25">
      <c r="A410" s="250"/>
      <c r="B410" s="197">
        <v>69</v>
      </c>
      <c r="C410" s="200" t="s">
        <v>141</v>
      </c>
      <c r="D410" s="200" t="s">
        <v>321</v>
      </c>
      <c r="E410" s="200" t="s">
        <v>482</v>
      </c>
      <c r="F410" s="203" t="s">
        <v>483</v>
      </c>
      <c r="G410" s="200" t="s">
        <v>5</v>
      </c>
      <c r="H410" s="200" t="s">
        <v>220</v>
      </c>
      <c r="I410" s="206">
        <v>60</v>
      </c>
      <c r="J410" s="209" t="s">
        <v>180</v>
      </c>
      <c r="K410" s="212">
        <v>0.6</v>
      </c>
      <c r="L410" s="215" t="s">
        <v>143</v>
      </c>
      <c r="M410" s="212" t="s">
        <v>143</v>
      </c>
      <c r="N410" s="209" t="s">
        <v>181</v>
      </c>
      <c r="O410" s="212">
        <v>0.6</v>
      </c>
      <c r="P410" s="255" t="s">
        <v>181</v>
      </c>
      <c r="Q410" s="81">
        <v>1</v>
      </c>
      <c r="R410" s="82" t="s">
        <v>484</v>
      </c>
      <c r="S410" s="83" t="s">
        <v>182</v>
      </c>
      <c r="T410" s="84" t="s">
        <v>144</v>
      </c>
      <c r="U410" s="84" t="s">
        <v>145</v>
      </c>
      <c r="V410" s="85" t="s">
        <v>186</v>
      </c>
      <c r="W410" s="84" t="s">
        <v>152</v>
      </c>
      <c r="X410" s="84" t="s">
        <v>147</v>
      </c>
      <c r="Y410" s="84" t="s">
        <v>148</v>
      </c>
      <c r="Z410" s="84"/>
      <c r="AA410" s="84"/>
      <c r="AB410" s="84"/>
      <c r="AC410" s="84"/>
      <c r="AD410" s="86">
        <v>0.36</v>
      </c>
      <c r="AE410" s="87" t="s">
        <v>188</v>
      </c>
      <c r="AF410" s="88">
        <v>0.36</v>
      </c>
      <c r="AG410" s="87" t="s">
        <v>181</v>
      </c>
      <c r="AH410" s="88">
        <v>0.6</v>
      </c>
      <c r="AI410" s="47" t="s">
        <v>181</v>
      </c>
      <c r="AJ410" s="89" t="s">
        <v>149</v>
      </c>
      <c r="AK410" s="90"/>
      <c r="AL410" s="90"/>
      <c r="AM410" s="91"/>
    </row>
    <row r="411" spans="1:39" ht="68.25" customHeight="1" x14ac:dyDescent="0.25">
      <c r="A411" s="250"/>
      <c r="B411" s="198"/>
      <c r="C411" s="201"/>
      <c r="D411" s="201"/>
      <c r="E411" s="201"/>
      <c r="F411" s="204"/>
      <c r="G411" s="201"/>
      <c r="H411" s="201"/>
      <c r="I411" s="207"/>
      <c r="J411" s="210"/>
      <c r="K411" s="213"/>
      <c r="L411" s="216"/>
      <c r="M411" s="213">
        <v>0</v>
      </c>
      <c r="N411" s="210"/>
      <c r="O411" s="213"/>
      <c r="P411" s="253"/>
      <c r="Q411" s="81">
        <v>2</v>
      </c>
      <c r="R411" s="82"/>
      <c r="S411" s="83" t="s">
        <v>184</v>
      </c>
      <c r="T411" s="84"/>
      <c r="U411" s="84"/>
      <c r="V411" s="85" t="s">
        <v>184</v>
      </c>
      <c r="W411" s="84"/>
      <c r="X411" s="84"/>
      <c r="Y411" s="84"/>
      <c r="Z411" s="84"/>
      <c r="AA411" s="84"/>
      <c r="AB411" s="84"/>
      <c r="AC411" s="84"/>
      <c r="AD411" s="86" t="s">
        <v>184</v>
      </c>
      <c r="AE411" s="87" t="s">
        <v>184</v>
      </c>
      <c r="AF411" s="88" t="s">
        <v>184</v>
      </c>
      <c r="AG411" s="87" t="s">
        <v>184</v>
      </c>
      <c r="AH411" s="88" t="s">
        <v>184</v>
      </c>
      <c r="AI411" s="47" t="s">
        <v>184</v>
      </c>
      <c r="AJ411" s="89"/>
      <c r="AK411" s="90"/>
      <c r="AL411" s="90"/>
      <c r="AM411" s="91"/>
    </row>
    <row r="412" spans="1:39" ht="68.25" customHeight="1" x14ac:dyDescent="0.25">
      <c r="A412" s="250"/>
      <c r="B412" s="198"/>
      <c r="C412" s="201"/>
      <c r="D412" s="201"/>
      <c r="E412" s="201"/>
      <c r="F412" s="204"/>
      <c r="G412" s="201"/>
      <c r="H412" s="201"/>
      <c r="I412" s="207"/>
      <c r="J412" s="210"/>
      <c r="K412" s="213"/>
      <c r="L412" s="216"/>
      <c r="M412" s="213">
        <v>0</v>
      </c>
      <c r="N412" s="210"/>
      <c r="O412" s="213"/>
      <c r="P412" s="253"/>
      <c r="Q412" s="81">
        <v>3</v>
      </c>
      <c r="R412" s="154"/>
      <c r="S412" s="83" t="s">
        <v>184</v>
      </c>
      <c r="T412" s="84"/>
      <c r="U412" s="84"/>
      <c r="V412" s="85" t="s">
        <v>184</v>
      </c>
      <c r="W412" s="84"/>
      <c r="X412" s="84"/>
      <c r="Y412" s="84"/>
      <c r="Z412" s="84"/>
      <c r="AA412" s="84"/>
      <c r="AB412" s="84"/>
      <c r="AC412" s="84"/>
      <c r="AD412" s="86" t="s">
        <v>184</v>
      </c>
      <c r="AE412" s="87" t="s">
        <v>184</v>
      </c>
      <c r="AF412" s="88" t="s">
        <v>184</v>
      </c>
      <c r="AG412" s="87" t="s">
        <v>184</v>
      </c>
      <c r="AH412" s="88" t="s">
        <v>184</v>
      </c>
      <c r="AI412" s="47" t="s">
        <v>184</v>
      </c>
      <c r="AJ412" s="89"/>
      <c r="AK412" s="90"/>
      <c r="AL412" s="90"/>
      <c r="AM412" s="91"/>
    </row>
    <row r="413" spans="1:39" ht="68.25" customHeight="1" x14ac:dyDescent="0.25">
      <c r="A413" s="250"/>
      <c r="B413" s="198"/>
      <c r="C413" s="201"/>
      <c r="D413" s="201"/>
      <c r="E413" s="201"/>
      <c r="F413" s="204"/>
      <c r="G413" s="201"/>
      <c r="H413" s="201"/>
      <c r="I413" s="207"/>
      <c r="J413" s="210"/>
      <c r="K413" s="213"/>
      <c r="L413" s="216"/>
      <c r="M413" s="213">
        <v>0</v>
      </c>
      <c r="N413" s="210"/>
      <c r="O413" s="213"/>
      <c r="P413" s="253"/>
      <c r="Q413" s="81">
        <v>4</v>
      </c>
      <c r="R413" s="82"/>
      <c r="S413" s="83" t="s">
        <v>184</v>
      </c>
      <c r="T413" s="84"/>
      <c r="U413" s="84"/>
      <c r="V413" s="85" t="s">
        <v>184</v>
      </c>
      <c r="W413" s="84"/>
      <c r="X413" s="84"/>
      <c r="Y413" s="84"/>
      <c r="Z413" s="84"/>
      <c r="AA413" s="84"/>
      <c r="AB413" s="84"/>
      <c r="AC413" s="84"/>
      <c r="AD413" s="86" t="s">
        <v>184</v>
      </c>
      <c r="AE413" s="87" t="s">
        <v>184</v>
      </c>
      <c r="AF413" s="88" t="s">
        <v>184</v>
      </c>
      <c r="AG413" s="87" t="s">
        <v>184</v>
      </c>
      <c r="AH413" s="88" t="s">
        <v>184</v>
      </c>
      <c r="AI413" s="47" t="s">
        <v>184</v>
      </c>
      <c r="AJ413" s="89"/>
      <c r="AK413" s="90"/>
      <c r="AL413" s="90"/>
      <c r="AM413" s="91"/>
    </row>
    <row r="414" spans="1:39" ht="68.25" customHeight="1" x14ac:dyDescent="0.25">
      <c r="A414" s="250"/>
      <c r="B414" s="198"/>
      <c r="C414" s="201"/>
      <c r="D414" s="201"/>
      <c r="E414" s="201"/>
      <c r="F414" s="204"/>
      <c r="G414" s="201"/>
      <c r="H414" s="201"/>
      <c r="I414" s="207"/>
      <c r="J414" s="210"/>
      <c r="K414" s="213"/>
      <c r="L414" s="216"/>
      <c r="M414" s="213">
        <v>0</v>
      </c>
      <c r="N414" s="210"/>
      <c r="O414" s="213"/>
      <c r="P414" s="253"/>
      <c r="Q414" s="81">
        <v>5</v>
      </c>
      <c r="R414" s="82"/>
      <c r="S414" s="83" t="s">
        <v>184</v>
      </c>
      <c r="T414" s="84"/>
      <c r="U414" s="84"/>
      <c r="V414" s="85" t="s">
        <v>184</v>
      </c>
      <c r="W414" s="84"/>
      <c r="X414" s="84"/>
      <c r="Y414" s="84"/>
      <c r="Z414" s="84"/>
      <c r="AA414" s="84"/>
      <c r="AB414" s="84"/>
      <c r="AC414" s="84"/>
      <c r="AD414" s="86" t="s">
        <v>184</v>
      </c>
      <c r="AE414" s="87" t="s">
        <v>184</v>
      </c>
      <c r="AF414" s="88" t="s">
        <v>184</v>
      </c>
      <c r="AG414" s="87" t="s">
        <v>184</v>
      </c>
      <c r="AH414" s="88" t="s">
        <v>184</v>
      </c>
      <c r="AI414" s="47" t="s">
        <v>184</v>
      </c>
      <c r="AJ414" s="89"/>
      <c r="AK414" s="90"/>
      <c r="AL414" s="90"/>
      <c r="AM414" s="91"/>
    </row>
    <row r="415" spans="1:39" ht="68.25" customHeight="1" x14ac:dyDescent="0.25">
      <c r="A415" s="250"/>
      <c r="B415" s="199"/>
      <c r="C415" s="202"/>
      <c r="D415" s="202"/>
      <c r="E415" s="202"/>
      <c r="F415" s="205"/>
      <c r="G415" s="202"/>
      <c r="H415" s="202"/>
      <c r="I415" s="208"/>
      <c r="J415" s="211"/>
      <c r="K415" s="214"/>
      <c r="L415" s="217"/>
      <c r="M415" s="214">
        <v>0</v>
      </c>
      <c r="N415" s="211"/>
      <c r="O415" s="214"/>
      <c r="P415" s="254"/>
      <c r="Q415" s="81">
        <v>6</v>
      </c>
      <c r="R415" s="82"/>
      <c r="S415" s="83" t="s">
        <v>184</v>
      </c>
      <c r="T415" s="84"/>
      <c r="U415" s="84"/>
      <c r="V415" s="85" t="s">
        <v>184</v>
      </c>
      <c r="W415" s="84"/>
      <c r="X415" s="84"/>
      <c r="Y415" s="84"/>
      <c r="Z415" s="84"/>
      <c r="AA415" s="84"/>
      <c r="AB415" s="84"/>
      <c r="AC415" s="84"/>
      <c r="AD415" s="86" t="s">
        <v>184</v>
      </c>
      <c r="AE415" s="87" t="s">
        <v>184</v>
      </c>
      <c r="AF415" s="88" t="s">
        <v>184</v>
      </c>
      <c r="AG415" s="87" t="s">
        <v>184</v>
      </c>
      <c r="AH415" s="88" t="s">
        <v>184</v>
      </c>
      <c r="AI415" s="47" t="s">
        <v>184</v>
      </c>
      <c r="AJ415" s="89"/>
      <c r="AK415" s="90"/>
      <c r="AL415" s="90"/>
      <c r="AM415" s="91"/>
    </row>
    <row r="416" spans="1:39" ht="195.75" customHeight="1" x14ac:dyDescent="0.25">
      <c r="A416" s="250"/>
      <c r="B416" s="197">
        <v>70</v>
      </c>
      <c r="C416" s="200" t="s">
        <v>141</v>
      </c>
      <c r="D416" s="392" t="s">
        <v>322</v>
      </c>
      <c r="E416" s="393" t="s">
        <v>15</v>
      </c>
      <c r="F416" s="200" t="s">
        <v>434</v>
      </c>
      <c r="G416" s="200" t="s">
        <v>15</v>
      </c>
      <c r="H416" s="200" t="s">
        <v>165</v>
      </c>
      <c r="I416" s="206">
        <v>40</v>
      </c>
      <c r="J416" s="209" t="s">
        <v>180</v>
      </c>
      <c r="K416" s="212">
        <v>0.6</v>
      </c>
      <c r="L416" s="215" t="s">
        <v>230</v>
      </c>
      <c r="M416" s="212" t="s">
        <v>230</v>
      </c>
      <c r="N416" s="209" t="s">
        <v>210</v>
      </c>
      <c r="O416" s="212">
        <v>0.8</v>
      </c>
      <c r="P416" s="255" t="s">
        <v>211</v>
      </c>
      <c r="Q416" s="81">
        <v>1</v>
      </c>
      <c r="R416" s="82" t="s">
        <v>641</v>
      </c>
      <c r="S416" s="83" t="s">
        <v>182</v>
      </c>
      <c r="T416" s="84" t="s">
        <v>144</v>
      </c>
      <c r="U416" s="84" t="s">
        <v>145</v>
      </c>
      <c r="V416" s="85" t="s">
        <v>186</v>
      </c>
      <c r="W416" s="84" t="s">
        <v>152</v>
      </c>
      <c r="X416" s="84" t="s">
        <v>147</v>
      </c>
      <c r="Y416" s="84" t="s">
        <v>148</v>
      </c>
      <c r="Z416" s="84"/>
      <c r="AA416" s="84"/>
      <c r="AB416" s="84"/>
      <c r="AC416" s="84"/>
      <c r="AD416" s="86">
        <v>0.36</v>
      </c>
      <c r="AE416" s="87" t="s">
        <v>188</v>
      </c>
      <c r="AF416" s="88">
        <v>0.36</v>
      </c>
      <c r="AG416" s="87" t="s">
        <v>210</v>
      </c>
      <c r="AH416" s="88">
        <v>0.8</v>
      </c>
      <c r="AI416" s="47" t="s">
        <v>211</v>
      </c>
      <c r="AJ416" s="89" t="s">
        <v>156</v>
      </c>
      <c r="AK416" s="200" t="s">
        <v>323</v>
      </c>
      <c r="AL416" s="200" t="s">
        <v>324</v>
      </c>
      <c r="AM416" s="247">
        <v>46022</v>
      </c>
    </row>
    <row r="417" spans="1:39" ht="151.5" customHeight="1" x14ac:dyDescent="0.25">
      <c r="A417" s="250"/>
      <c r="B417" s="198"/>
      <c r="C417" s="201"/>
      <c r="D417" s="201"/>
      <c r="E417" s="258"/>
      <c r="F417" s="201"/>
      <c r="G417" s="201"/>
      <c r="H417" s="201"/>
      <c r="I417" s="207"/>
      <c r="J417" s="210"/>
      <c r="K417" s="213"/>
      <c r="L417" s="216"/>
      <c r="M417" s="213">
        <v>0</v>
      </c>
      <c r="N417" s="210"/>
      <c r="O417" s="213"/>
      <c r="P417" s="253"/>
      <c r="Q417" s="81">
        <v>2</v>
      </c>
      <c r="R417" s="82" t="s">
        <v>642</v>
      </c>
      <c r="S417" s="83" t="s">
        <v>182</v>
      </c>
      <c r="T417" s="84" t="s">
        <v>144</v>
      </c>
      <c r="U417" s="84" t="s">
        <v>145</v>
      </c>
      <c r="V417" s="85" t="s">
        <v>186</v>
      </c>
      <c r="W417" s="84" t="s">
        <v>152</v>
      </c>
      <c r="X417" s="84" t="s">
        <v>147</v>
      </c>
      <c r="Y417" s="84" t="s">
        <v>148</v>
      </c>
      <c r="Z417" s="84"/>
      <c r="AA417" s="84"/>
      <c r="AB417" s="84"/>
      <c r="AC417" s="84"/>
      <c r="AD417" s="86">
        <v>0.216</v>
      </c>
      <c r="AE417" s="87" t="s">
        <v>188</v>
      </c>
      <c r="AF417" s="88">
        <v>0.216</v>
      </c>
      <c r="AG417" s="87" t="s">
        <v>210</v>
      </c>
      <c r="AH417" s="88">
        <v>0.8</v>
      </c>
      <c r="AI417" s="47" t="s">
        <v>211</v>
      </c>
      <c r="AJ417" s="89" t="s">
        <v>156</v>
      </c>
      <c r="AK417" s="202"/>
      <c r="AL417" s="202"/>
      <c r="AM417" s="248"/>
    </row>
    <row r="418" spans="1:39" ht="57.75" customHeight="1" x14ac:dyDescent="0.25">
      <c r="A418" s="250"/>
      <c r="B418" s="198"/>
      <c r="C418" s="201"/>
      <c r="D418" s="201"/>
      <c r="E418" s="258"/>
      <c r="F418" s="201"/>
      <c r="G418" s="201"/>
      <c r="H418" s="201"/>
      <c r="I418" s="207"/>
      <c r="J418" s="210"/>
      <c r="K418" s="213"/>
      <c r="L418" s="216"/>
      <c r="M418" s="213">
        <v>0</v>
      </c>
      <c r="N418" s="210"/>
      <c r="O418" s="213"/>
      <c r="P418" s="253"/>
      <c r="Q418" s="81">
        <v>3</v>
      </c>
      <c r="R418" s="154"/>
      <c r="S418" s="83" t="s">
        <v>184</v>
      </c>
      <c r="T418" s="84"/>
      <c r="U418" s="84"/>
      <c r="V418" s="85" t="s">
        <v>184</v>
      </c>
      <c r="W418" s="84"/>
      <c r="X418" s="84"/>
      <c r="Y418" s="84"/>
      <c r="Z418" s="84"/>
      <c r="AA418" s="84"/>
      <c r="AB418" s="84"/>
      <c r="AC418" s="84"/>
      <c r="AD418" s="86" t="s">
        <v>184</v>
      </c>
      <c r="AE418" s="87" t="s">
        <v>184</v>
      </c>
      <c r="AF418" s="88" t="s">
        <v>184</v>
      </c>
      <c r="AG418" s="87" t="s">
        <v>184</v>
      </c>
      <c r="AH418" s="88" t="s">
        <v>184</v>
      </c>
      <c r="AI418" s="47" t="s">
        <v>184</v>
      </c>
      <c r="AJ418" s="89"/>
      <c r="AK418" s="90"/>
      <c r="AL418" s="90"/>
      <c r="AM418" s="91"/>
    </row>
    <row r="419" spans="1:39" ht="57.75" customHeight="1" x14ac:dyDescent="0.25">
      <c r="A419" s="250"/>
      <c r="B419" s="198"/>
      <c r="C419" s="201"/>
      <c r="D419" s="201"/>
      <c r="E419" s="258"/>
      <c r="F419" s="201"/>
      <c r="G419" s="201"/>
      <c r="H419" s="201"/>
      <c r="I419" s="207"/>
      <c r="J419" s="210"/>
      <c r="K419" s="213"/>
      <c r="L419" s="216"/>
      <c r="M419" s="213">
        <v>0</v>
      </c>
      <c r="N419" s="210"/>
      <c r="O419" s="213"/>
      <c r="P419" s="253"/>
      <c r="Q419" s="81">
        <v>4</v>
      </c>
      <c r="R419" s="82"/>
      <c r="S419" s="83" t="s">
        <v>184</v>
      </c>
      <c r="T419" s="84"/>
      <c r="U419" s="84"/>
      <c r="V419" s="85" t="s">
        <v>184</v>
      </c>
      <c r="W419" s="84"/>
      <c r="X419" s="84"/>
      <c r="Y419" s="84"/>
      <c r="Z419" s="84"/>
      <c r="AA419" s="84"/>
      <c r="AB419" s="84"/>
      <c r="AC419" s="84"/>
      <c r="AD419" s="86" t="s">
        <v>184</v>
      </c>
      <c r="AE419" s="87" t="s">
        <v>184</v>
      </c>
      <c r="AF419" s="88" t="s">
        <v>184</v>
      </c>
      <c r="AG419" s="87" t="s">
        <v>184</v>
      </c>
      <c r="AH419" s="88" t="s">
        <v>184</v>
      </c>
      <c r="AI419" s="47" t="s">
        <v>184</v>
      </c>
      <c r="AJ419" s="89"/>
      <c r="AK419" s="90"/>
      <c r="AL419" s="90"/>
      <c r="AM419" s="91"/>
    </row>
    <row r="420" spans="1:39" ht="57.75" customHeight="1" x14ac:dyDescent="0.25">
      <c r="A420" s="250"/>
      <c r="B420" s="198"/>
      <c r="C420" s="201"/>
      <c r="D420" s="201"/>
      <c r="E420" s="258"/>
      <c r="F420" s="201"/>
      <c r="G420" s="201"/>
      <c r="H420" s="201"/>
      <c r="I420" s="207"/>
      <c r="J420" s="210"/>
      <c r="K420" s="213"/>
      <c r="L420" s="216"/>
      <c r="M420" s="213">
        <v>0</v>
      </c>
      <c r="N420" s="210"/>
      <c r="O420" s="213"/>
      <c r="P420" s="253"/>
      <c r="Q420" s="81">
        <v>5</v>
      </c>
      <c r="R420" s="82"/>
      <c r="S420" s="83" t="s">
        <v>184</v>
      </c>
      <c r="T420" s="84"/>
      <c r="U420" s="84"/>
      <c r="V420" s="85" t="s">
        <v>184</v>
      </c>
      <c r="W420" s="84"/>
      <c r="X420" s="84"/>
      <c r="Y420" s="84"/>
      <c r="Z420" s="84"/>
      <c r="AA420" s="84"/>
      <c r="AB420" s="84"/>
      <c r="AC420" s="84"/>
      <c r="AD420" s="86" t="s">
        <v>184</v>
      </c>
      <c r="AE420" s="87" t="s">
        <v>184</v>
      </c>
      <c r="AF420" s="88" t="s">
        <v>184</v>
      </c>
      <c r="AG420" s="87" t="s">
        <v>184</v>
      </c>
      <c r="AH420" s="88" t="s">
        <v>184</v>
      </c>
      <c r="AI420" s="47" t="s">
        <v>184</v>
      </c>
      <c r="AJ420" s="89"/>
      <c r="AK420" s="90"/>
      <c r="AL420" s="90"/>
      <c r="AM420" s="91"/>
    </row>
    <row r="421" spans="1:39" ht="57.75" customHeight="1" thickBot="1" x14ac:dyDescent="0.3">
      <c r="A421" s="251"/>
      <c r="B421" s="221"/>
      <c r="C421" s="222"/>
      <c r="D421" s="222"/>
      <c r="E421" s="259"/>
      <c r="F421" s="222"/>
      <c r="G421" s="222"/>
      <c r="H421" s="222"/>
      <c r="I421" s="224"/>
      <c r="J421" s="225"/>
      <c r="K421" s="226"/>
      <c r="L421" s="227"/>
      <c r="M421" s="226">
        <v>0</v>
      </c>
      <c r="N421" s="225"/>
      <c r="O421" s="226"/>
      <c r="P421" s="256"/>
      <c r="Q421" s="117">
        <v>6</v>
      </c>
      <c r="R421" s="155"/>
      <c r="S421" s="156" t="s">
        <v>184</v>
      </c>
      <c r="T421" s="157"/>
      <c r="U421" s="157"/>
      <c r="V421" s="158" t="s">
        <v>184</v>
      </c>
      <c r="W421" s="157"/>
      <c r="X421" s="157"/>
      <c r="Y421" s="157"/>
      <c r="Z421" s="157"/>
      <c r="AA421" s="157"/>
      <c r="AB421" s="157"/>
      <c r="AC421" s="157"/>
      <c r="AD421" s="159" t="s">
        <v>184</v>
      </c>
      <c r="AE421" s="160" t="s">
        <v>184</v>
      </c>
      <c r="AF421" s="158" t="s">
        <v>184</v>
      </c>
      <c r="AG421" s="160" t="s">
        <v>184</v>
      </c>
      <c r="AH421" s="158" t="s">
        <v>184</v>
      </c>
      <c r="AI421" s="161" t="s">
        <v>184</v>
      </c>
      <c r="AJ421" s="157"/>
      <c r="AK421" s="162"/>
      <c r="AL421" s="162"/>
      <c r="AM421" s="164"/>
    </row>
    <row r="422" spans="1:39" ht="49.5" customHeight="1" x14ac:dyDescent="0.25">
      <c r="A422" s="342" t="s">
        <v>347</v>
      </c>
      <c r="B422" s="343"/>
      <c r="C422" s="343"/>
      <c r="D422" s="343"/>
      <c r="E422" s="343"/>
      <c r="F422" s="343"/>
      <c r="G422" s="343"/>
      <c r="H422" s="343"/>
      <c r="I422" s="343"/>
      <c r="J422" s="343"/>
      <c r="K422" s="343"/>
      <c r="L422" s="343"/>
      <c r="M422" s="343"/>
      <c r="N422" s="343"/>
      <c r="O422" s="343"/>
      <c r="P422" s="343"/>
      <c r="Q422" s="343"/>
      <c r="R422" s="343"/>
      <c r="S422" s="343"/>
      <c r="T422" s="343"/>
      <c r="U422" s="343"/>
      <c r="V422" s="343"/>
      <c r="W422" s="343"/>
      <c r="X422" s="343"/>
      <c r="Y422" s="343"/>
      <c r="Z422" s="343"/>
      <c r="AA422" s="343"/>
      <c r="AB422" s="343"/>
      <c r="AC422" s="343"/>
      <c r="AD422" s="343"/>
      <c r="AE422" s="343"/>
      <c r="AF422" s="343"/>
      <c r="AG422" s="343"/>
      <c r="AH422" s="343"/>
      <c r="AI422" s="343"/>
      <c r="AJ422" s="343"/>
      <c r="AK422" s="343"/>
      <c r="AL422" s="343"/>
      <c r="AM422" s="344"/>
    </row>
    <row r="423" spans="1:39" ht="31.5" thickBot="1" x14ac:dyDescent="0.3">
      <c r="A423" s="173" t="s">
        <v>179</v>
      </c>
      <c r="B423" s="174"/>
      <c r="C423" s="174"/>
      <c r="D423" s="174"/>
      <c r="E423" s="174"/>
      <c r="F423" s="174"/>
      <c r="G423" s="174"/>
      <c r="H423" s="174"/>
      <c r="I423" s="174"/>
      <c r="J423" s="174"/>
      <c r="K423" s="174"/>
      <c r="L423" s="174"/>
      <c r="M423" s="174"/>
      <c r="N423" s="174"/>
      <c r="O423" s="174"/>
      <c r="P423" s="174"/>
      <c r="Q423" s="175"/>
      <c r="R423" s="174"/>
      <c r="S423" s="174"/>
      <c r="T423" s="174"/>
      <c r="U423" s="174"/>
      <c r="V423" s="174"/>
      <c r="W423" s="174"/>
      <c r="X423" s="174"/>
      <c r="Y423" s="174"/>
      <c r="Z423" s="174"/>
      <c r="AA423" s="174"/>
      <c r="AB423" s="174"/>
      <c r="AC423" s="174"/>
      <c r="AD423" s="174"/>
      <c r="AE423" s="174"/>
      <c r="AF423" s="174"/>
      <c r="AG423" s="174"/>
      <c r="AH423" s="174"/>
      <c r="AI423" s="174"/>
      <c r="AJ423" s="174"/>
      <c r="AK423" s="174"/>
      <c r="AL423" s="176"/>
      <c r="AM423" s="177"/>
    </row>
  </sheetData>
  <dataConsolidate/>
  <mergeCells count="1097">
    <mergeCell ref="F308:F313"/>
    <mergeCell ref="G308:G313"/>
    <mergeCell ref="H308:H313"/>
    <mergeCell ref="I308:I313"/>
    <mergeCell ref="J308:J313"/>
    <mergeCell ref="K308:K313"/>
    <mergeCell ref="L308:L313"/>
    <mergeCell ref="M308:M313"/>
    <mergeCell ref="N308:N313"/>
    <mergeCell ref="O308:O313"/>
    <mergeCell ref="P308:P313"/>
    <mergeCell ref="B302:B307"/>
    <mergeCell ref="C302:C307"/>
    <mergeCell ref="D302:D307"/>
    <mergeCell ref="E302:E307"/>
    <mergeCell ref="F302:F307"/>
    <mergeCell ref="G302:G307"/>
    <mergeCell ref="H302:H307"/>
    <mergeCell ref="I302:I307"/>
    <mergeCell ref="J302:J307"/>
    <mergeCell ref="K302:K307"/>
    <mergeCell ref="L302:L307"/>
    <mergeCell ref="M302:M307"/>
    <mergeCell ref="N302:N307"/>
    <mergeCell ref="O302:O307"/>
    <mergeCell ref="P302:P307"/>
    <mergeCell ref="B230:B235"/>
    <mergeCell ref="C230:C235"/>
    <mergeCell ref="D230:D235"/>
    <mergeCell ref="E230:E235"/>
    <mergeCell ref="F230:F235"/>
    <mergeCell ref="G230:G235"/>
    <mergeCell ref="H230:H235"/>
    <mergeCell ref="I230:I235"/>
    <mergeCell ref="J230:J235"/>
    <mergeCell ref="K230:K235"/>
    <mergeCell ref="L230:L235"/>
    <mergeCell ref="M230:M235"/>
    <mergeCell ref="N230:N235"/>
    <mergeCell ref="O230:O235"/>
    <mergeCell ref="P230:P235"/>
    <mergeCell ref="B290:B295"/>
    <mergeCell ref="C290:C295"/>
    <mergeCell ref="D290:D295"/>
    <mergeCell ref="E290:E295"/>
    <mergeCell ref="F290:F295"/>
    <mergeCell ref="G290:G295"/>
    <mergeCell ref="H290:H295"/>
    <mergeCell ref="I290:I295"/>
    <mergeCell ref="J290:J295"/>
    <mergeCell ref="K290:K295"/>
    <mergeCell ref="L290:L295"/>
    <mergeCell ref="M290:M295"/>
    <mergeCell ref="N290:N295"/>
    <mergeCell ref="O290:O295"/>
    <mergeCell ref="P290:P295"/>
    <mergeCell ref="P110:P115"/>
    <mergeCell ref="I116:I121"/>
    <mergeCell ref="J116:J121"/>
    <mergeCell ref="K116:K121"/>
    <mergeCell ref="L116:L121"/>
    <mergeCell ref="M116:M121"/>
    <mergeCell ref="N116:N121"/>
    <mergeCell ref="O116:O121"/>
    <mergeCell ref="P116:P121"/>
    <mergeCell ref="E122:E127"/>
    <mergeCell ref="F122:F127"/>
    <mergeCell ref="G122:G127"/>
    <mergeCell ref="A422:AM422"/>
    <mergeCell ref="A320:A325"/>
    <mergeCell ref="I320:I325"/>
    <mergeCell ref="J320:J325"/>
    <mergeCell ref="H332:H337"/>
    <mergeCell ref="I332:I337"/>
    <mergeCell ref="J332:J337"/>
    <mergeCell ref="K320:K325"/>
    <mergeCell ref="L320:L325"/>
    <mergeCell ref="M320:M325"/>
    <mergeCell ref="N320:N325"/>
    <mergeCell ref="O320:O325"/>
    <mergeCell ref="P320:P325"/>
    <mergeCell ref="B326:B331"/>
    <mergeCell ref="C326:C331"/>
    <mergeCell ref="D326:D331"/>
    <mergeCell ref="E326:E331"/>
    <mergeCell ref="H122:H127"/>
    <mergeCell ref="I122:I127"/>
    <mergeCell ref="J122:J127"/>
    <mergeCell ref="E128:E133"/>
    <mergeCell ref="F128:F133"/>
    <mergeCell ref="P122:P127"/>
    <mergeCell ref="K122:K127"/>
    <mergeCell ref="L122:L127"/>
    <mergeCell ref="M122:M127"/>
    <mergeCell ref="N122:N127"/>
    <mergeCell ref="O122:O127"/>
    <mergeCell ref="M128:M133"/>
    <mergeCell ref="N128:N133"/>
    <mergeCell ref="O128:O133"/>
    <mergeCell ref="P128:P133"/>
    <mergeCell ref="H128:H133"/>
    <mergeCell ref="I128:I133"/>
    <mergeCell ref="J128:J133"/>
    <mergeCell ref="K128:K133"/>
    <mergeCell ref="L128:L133"/>
    <mergeCell ref="B104:B109"/>
    <mergeCell ref="B110:B115"/>
    <mergeCell ref="B116:B121"/>
    <mergeCell ref="B122:B127"/>
    <mergeCell ref="B128:B133"/>
    <mergeCell ref="B134:B139"/>
    <mergeCell ref="N104:N109"/>
    <mergeCell ref="O104:O109"/>
    <mergeCell ref="P104:P109"/>
    <mergeCell ref="C110:C115"/>
    <mergeCell ref="D110:D115"/>
    <mergeCell ref="E110:E115"/>
    <mergeCell ref="F110:F115"/>
    <mergeCell ref="G110:G115"/>
    <mergeCell ref="H110:H115"/>
    <mergeCell ref="H104:H109"/>
    <mergeCell ref="I104:I109"/>
    <mergeCell ref="J104:J109"/>
    <mergeCell ref="K104:K109"/>
    <mergeCell ref="L104:L109"/>
    <mergeCell ref="M104:M109"/>
    <mergeCell ref="C134:C139"/>
    <mergeCell ref="D134:D139"/>
    <mergeCell ref="E134:E139"/>
    <mergeCell ref="F134:F139"/>
    <mergeCell ref="C128:C133"/>
    <mergeCell ref="D128:D133"/>
    <mergeCell ref="G128:G133"/>
    <mergeCell ref="G134:G139"/>
    <mergeCell ref="H116:H121"/>
    <mergeCell ref="I110:I115"/>
    <mergeCell ref="J110:J115"/>
    <mergeCell ref="N134:N139"/>
    <mergeCell ref="O134:O139"/>
    <mergeCell ref="P134:P139"/>
    <mergeCell ref="K98:K103"/>
    <mergeCell ref="L98:L103"/>
    <mergeCell ref="M98:M103"/>
    <mergeCell ref="N98:N103"/>
    <mergeCell ref="O98:O103"/>
    <mergeCell ref="P98:P103"/>
    <mergeCell ref="H134:H139"/>
    <mergeCell ref="I134:I139"/>
    <mergeCell ref="J134:J139"/>
    <mergeCell ref="K134:K139"/>
    <mergeCell ref="L134:L139"/>
    <mergeCell ref="M134:M139"/>
    <mergeCell ref="C104:C109"/>
    <mergeCell ref="D104:D109"/>
    <mergeCell ref="E104:E109"/>
    <mergeCell ref="F104:F109"/>
    <mergeCell ref="G104:G109"/>
    <mergeCell ref="K110:K115"/>
    <mergeCell ref="L110:L115"/>
    <mergeCell ref="M110:M115"/>
    <mergeCell ref="C122:C127"/>
    <mergeCell ref="D122:D127"/>
    <mergeCell ref="C116:C121"/>
    <mergeCell ref="D116:D121"/>
    <mergeCell ref="E116:E121"/>
    <mergeCell ref="F116:F121"/>
    <mergeCell ref="G116:G121"/>
    <mergeCell ref="N110:N115"/>
    <mergeCell ref="O110:O115"/>
    <mergeCell ref="C92:C97"/>
    <mergeCell ref="D92:D97"/>
    <mergeCell ref="E92:E97"/>
    <mergeCell ref="F92:F97"/>
    <mergeCell ref="G92:G97"/>
    <mergeCell ref="H92:H97"/>
    <mergeCell ref="I92:I97"/>
    <mergeCell ref="I86:I91"/>
    <mergeCell ref="J86:J91"/>
    <mergeCell ref="K86:K91"/>
    <mergeCell ref="L86:L91"/>
    <mergeCell ref="M86:M91"/>
    <mergeCell ref="N86:N91"/>
    <mergeCell ref="B92:B97"/>
    <mergeCell ref="P92:P97"/>
    <mergeCell ref="C98:C103"/>
    <mergeCell ref="D98:D103"/>
    <mergeCell ref="E98:E103"/>
    <mergeCell ref="F98:F103"/>
    <mergeCell ref="G98:G103"/>
    <mergeCell ref="H98:H103"/>
    <mergeCell ref="I98:I103"/>
    <mergeCell ref="J98:J103"/>
    <mergeCell ref="J92:J97"/>
    <mergeCell ref="K92:K97"/>
    <mergeCell ref="L92:L97"/>
    <mergeCell ref="M92:M97"/>
    <mergeCell ref="N92:N97"/>
    <mergeCell ref="O92:O97"/>
    <mergeCell ref="B98:B103"/>
    <mergeCell ref="B74:B79"/>
    <mergeCell ref="N80:N85"/>
    <mergeCell ref="O80:O85"/>
    <mergeCell ref="P80:P85"/>
    <mergeCell ref="C86:C91"/>
    <mergeCell ref="D86:D91"/>
    <mergeCell ref="E86:E91"/>
    <mergeCell ref="F86:F91"/>
    <mergeCell ref="G86:G91"/>
    <mergeCell ref="H86:H91"/>
    <mergeCell ref="H80:H85"/>
    <mergeCell ref="I80:I85"/>
    <mergeCell ref="J80:J85"/>
    <mergeCell ref="K80:K85"/>
    <mergeCell ref="L80:L85"/>
    <mergeCell ref="M80:M85"/>
    <mergeCell ref="C80:C85"/>
    <mergeCell ref="D80:D85"/>
    <mergeCell ref="E80:E85"/>
    <mergeCell ref="F80:F85"/>
    <mergeCell ref="G80:G85"/>
    <mergeCell ref="B80:B85"/>
    <mergeCell ref="B86:B91"/>
    <mergeCell ref="O86:O91"/>
    <mergeCell ref="P86:P91"/>
    <mergeCell ref="K74:K79"/>
    <mergeCell ref="L74:L79"/>
    <mergeCell ref="M74:M79"/>
    <mergeCell ref="N74:N79"/>
    <mergeCell ref="O74:O79"/>
    <mergeCell ref="P74:P79"/>
    <mergeCell ref="P68:P73"/>
    <mergeCell ref="C74:C79"/>
    <mergeCell ref="D74:D79"/>
    <mergeCell ref="E74:E79"/>
    <mergeCell ref="F74:F79"/>
    <mergeCell ref="G74:G79"/>
    <mergeCell ref="H74:H79"/>
    <mergeCell ref="I74:I79"/>
    <mergeCell ref="J74:J79"/>
    <mergeCell ref="J68:J73"/>
    <mergeCell ref="K68:K73"/>
    <mergeCell ref="L68:L73"/>
    <mergeCell ref="M68:M73"/>
    <mergeCell ref="N68:N73"/>
    <mergeCell ref="O68:O73"/>
    <mergeCell ref="B62:B67"/>
    <mergeCell ref="O62:O67"/>
    <mergeCell ref="P62:P67"/>
    <mergeCell ref="C68:C73"/>
    <mergeCell ref="D68:D73"/>
    <mergeCell ref="E68:E73"/>
    <mergeCell ref="F68:F73"/>
    <mergeCell ref="G68:G73"/>
    <mergeCell ref="H68:H73"/>
    <mergeCell ref="I68:I73"/>
    <mergeCell ref="I62:I67"/>
    <mergeCell ref="J62:J67"/>
    <mergeCell ref="K62:K67"/>
    <mergeCell ref="L62:L67"/>
    <mergeCell ref="M62:M67"/>
    <mergeCell ref="N62:N67"/>
    <mergeCell ref="B68:B73"/>
    <mergeCell ref="C62:C67"/>
    <mergeCell ref="D62:D67"/>
    <mergeCell ref="E62:E67"/>
    <mergeCell ref="F62:F67"/>
    <mergeCell ref="G62:G67"/>
    <mergeCell ref="H62:H67"/>
    <mergeCell ref="H56:H61"/>
    <mergeCell ref="I56:I61"/>
    <mergeCell ref="J56:J61"/>
    <mergeCell ref="K56:K61"/>
    <mergeCell ref="L56:L61"/>
    <mergeCell ref="M56:M61"/>
    <mergeCell ref="C56:C61"/>
    <mergeCell ref="D56:D61"/>
    <mergeCell ref="E56:E61"/>
    <mergeCell ref="F56:F61"/>
    <mergeCell ref="G56:G61"/>
    <mergeCell ref="B56:B61"/>
    <mergeCell ref="O38:O43"/>
    <mergeCell ref="P38:P43"/>
    <mergeCell ref="I50:I55"/>
    <mergeCell ref="J50:J55"/>
    <mergeCell ref="K50:K55"/>
    <mergeCell ref="L50:L55"/>
    <mergeCell ref="M50:M55"/>
    <mergeCell ref="N50:N55"/>
    <mergeCell ref="O50:O55"/>
    <mergeCell ref="P50:P55"/>
    <mergeCell ref="I38:I43"/>
    <mergeCell ref="J38:J43"/>
    <mergeCell ref="K38:K43"/>
    <mergeCell ref="L38:L43"/>
    <mergeCell ref="M38:M43"/>
    <mergeCell ref="N38:N43"/>
    <mergeCell ref="N56:N61"/>
    <mergeCell ref="O56:O61"/>
    <mergeCell ref="P56:P61"/>
    <mergeCell ref="B44:B49"/>
    <mergeCell ref="C44:C49"/>
    <mergeCell ref="D44:D49"/>
    <mergeCell ref="E44:E49"/>
    <mergeCell ref="F44:F49"/>
    <mergeCell ref="G44:G49"/>
    <mergeCell ref="H44:H49"/>
    <mergeCell ref="I44:I49"/>
    <mergeCell ref="J44:J49"/>
    <mergeCell ref="K44:K49"/>
    <mergeCell ref="L44:L49"/>
    <mergeCell ref="M44:M49"/>
    <mergeCell ref="B38:B43"/>
    <mergeCell ref="A38:A55"/>
    <mergeCell ref="D50:D55"/>
    <mergeCell ref="E50:E55"/>
    <mergeCell ref="F50:F55"/>
    <mergeCell ref="G50:G55"/>
    <mergeCell ref="H38:H43"/>
    <mergeCell ref="H50:H55"/>
    <mergeCell ref="C38:C43"/>
    <mergeCell ref="D38:D43"/>
    <mergeCell ref="E38:E43"/>
    <mergeCell ref="F38:F43"/>
    <mergeCell ref="G38:G43"/>
    <mergeCell ref="C50:C55"/>
    <mergeCell ref="B50:B55"/>
    <mergeCell ref="N44:N49"/>
    <mergeCell ref="P32:P37"/>
    <mergeCell ref="J32:J37"/>
    <mergeCell ref="K32:K37"/>
    <mergeCell ref="L32:L37"/>
    <mergeCell ref="M32:M37"/>
    <mergeCell ref="N32:N37"/>
    <mergeCell ref="O32:O37"/>
    <mergeCell ref="O44:O49"/>
    <mergeCell ref="P44:P49"/>
    <mergeCell ref="C26:C31"/>
    <mergeCell ref="D26:D31"/>
    <mergeCell ref="E26:E31"/>
    <mergeCell ref="F26:F31"/>
    <mergeCell ref="G26:G31"/>
    <mergeCell ref="H26:H31"/>
    <mergeCell ref="I26:I31"/>
    <mergeCell ref="I20:I25"/>
    <mergeCell ref="J20:J25"/>
    <mergeCell ref="K20:K25"/>
    <mergeCell ref="L20:L25"/>
    <mergeCell ref="M20:M25"/>
    <mergeCell ref="N20:N25"/>
    <mergeCell ref="P26:P31"/>
    <mergeCell ref="Q26:Q27"/>
    <mergeCell ref="C32:C37"/>
    <mergeCell ref="D32:D37"/>
    <mergeCell ref="E32:E37"/>
    <mergeCell ref="F32:F37"/>
    <mergeCell ref="G32:G37"/>
    <mergeCell ref="H32:H37"/>
    <mergeCell ref="I32:I37"/>
    <mergeCell ref="J26:J31"/>
    <mergeCell ref="K26:K31"/>
    <mergeCell ref="L26:L31"/>
    <mergeCell ref="M26:M31"/>
    <mergeCell ref="N26:N31"/>
    <mergeCell ref="O26:O31"/>
    <mergeCell ref="C14:C19"/>
    <mergeCell ref="D14:D19"/>
    <mergeCell ref="E14:E19"/>
    <mergeCell ref="F14:F19"/>
    <mergeCell ref="G14:G19"/>
    <mergeCell ref="H8:H13"/>
    <mergeCell ref="I8:I13"/>
    <mergeCell ref="J8:J13"/>
    <mergeCell ref="K8:K13"/>
    <mergeCell ref="L8:L13"/>
    <mergeCell ref="N14:N19"/>
    <mergeCell ref="O14:O19"/>
    <mergeCell ref="P14:P19"/>
    <mergeCell ref="C20:C25"/>
    <mergeCell ref="D20:D25"/>
    <mergeCell ref="E20:E25"/>
    <mergeCell ref="F20:F25"/>
    <mergeCell ref="G20:G25"/>
    <mergeCell ref="H20:H25"/>
    <mergeCell ref="H14:H19"/>
    <mergeCell ref="I14:I19"/>
    <mergeCell ref="J14:J19"/>
    <mergeCell ref="K14:K19"/>
    <mergeCell ref="L14:L19"/>
    <mergeCell ref="M14:M19"/>
    <mergeCell ref="O20:O25"/>
    <mergeCell ref="P20:P25"/>
    <mergeCell ref="J4:P4"/>
    <mergeCell ref="Q4:AC4"/>
    <mergeCell ref="AD4:AJ4"/>
    <mergeCell ref="AL5:AL7"/>
    <mergeCell ref="AM5:AM7"/>
    <mergeCell ref="T6:V6"/>
    <mergeCell ref="W6:Y6"/>
    <mergeCell ref="Z6:AC6"/>
    <mergeCell ref="C8:C13"/>
    <mergeCell ref="D8:D13"/>
    <mergeCell ref="E8:E13"/>
    <mergeCell ref="F8:F13"/>
    <mergeCell ref="AF5:AF7"/>
    <mergeCell ref="AG5:AG7"/>
    <mergeCell ref="AH5:AH7"/>
    <mergeCell ref="AI5:AI7"/>
    <mergeCell ref="AJ5:AJ7"/>
    <mergeCell ref="AK5:AK7"/>
    <mergeCell ref="Q5:Q7"/>
    <mergeCell ref="R5:R7"/>
    <mergeCell ref="S5:S7"/>
    <mergeCell ref="T5:AC5"/>
    <mergeCell ref="AD5:AD7"/>
    <mergeCell ref="AE5:AE7"/>
    <mergeCell ref="K5:K7"/>
    <mergeCell ref="L5:L7"/>
    <mergeCell ref="M8:M13"/>
    <mergeCell ref="N8:N13"/>
    <mergeCell ref="O8:O13"/>
    <mergeCell ref="P8:P13"/>
    <mergeCell ref="G8:G13"/>
    <mergeCell ref="A56:A85"/>
    <mergeCell ref="A86:A109"/>
    <mergeCell ref="A110:A121"/>
    <mergeCell ref="A122:A139"/>
    <mergeCell ref="B140:B145"/>
    <mergeCell ref="C140:C145"/>
    <mergeCell ref="D140:D145"/>
    <mergeCell ref="A1:AM2"/>
    <mergeCell ref="B5:B7"/>
    <mergeCell ref="B8:B13"/>
    <mergeCell ref="B14:B19"/>
    <mergeCell ref="B20:B25"/>
    <mergeCell ref="B26:B31"/>
    <mergeCell ref="B32:B37"/>
    <mergeCell ref="A8:A37"/>
    <mergeCell ref="M5:M7"/>
    <mergeCell ref="N5:N7"/>
    <mergeCell ref="O5:O7"/>
    <mergeCell ref="P5:P7"/>
    <mergeCell ref="AK4:AM4"/>
    <mergeCell ref="A5:A7"/>
    <mergeCell ref="C5:C7"/>
    <mergeCell ref="D5:D7"/>
    <mergeCell ref="E5:E7"/>
    <mergeCell ref="F5:F7"/>
    <mergeCell ref="G5:G7"/>
    <mergeCell ref="H5:H7"/>
    <mergeCell ref="I5:I7"/>
    <mergeCell ref="J5:J7"/>
    <mergeCell ref="N140:N145"/>
    <mergeCell ref="O140:O145"/>
    <mergeCell ref="A4:I4"/>
    <mergeCell ref="B146:B151"/>
    <mergeCell ref="C146:C151"/>
    <mergeCell ref="D146:D151"/>
    <mergeCell ref="E146:E151"/>
    <mergeCell ref="F146:F151"/>
    <mergeCell ref="G146:G151"/>
    <mergeCell ref="H146:H151"/>
    <mergeCell ref="I146:I151"/>
    <mergeCell ref="J146:J151"/>
    <mergeCell ref="K146:K151"/>
    <mergeCell ref="L146:L151"/>
    <mergeCell ref="M146:M151"/>
    <mergeCell ref="N146:N151"/>
    <mergeCell ref="O146:O151"/>
    <mergeCell ref="E140:E145"/>
    <mergeCell ref="F140:F145"/>
    <mergeCell ref="G140:G145"/>
    <mergeCell ref="H140:H145"/>
    <mergeCell ref="I140:I145"/>
    <mergeCell ref="J140:J145"/>
    <mergeCell ref="K140:K145"/>
    <mergeCell ref="L140:L145"/>
    <mergeCell ref="M140:M145"/>
    <mergeCell ref="J152:J157"/>
    <mergeCell ref="K152:K157"/>
    <mergeCell ref="L152:L157"/>
    <mergeCell ref="M152:M157"/>
    <mergeCell ref="N152:N157"/>
    <mergeCell ref="O152:O157"/>
    <mergeCell ref="B158:B163"/>
    <mergeCell ref="C158:C163"/>
    <mergeCell ref="D158:D163"/>
    <mergeCell ref="E158:E163"/>
    <mergeCell ref="F158:F163"/>
    <mergeCell ref="G158:G163"/>
    <mergeCell ref="H158:H163"/>
    <mergeCell ref="I158:I163"/>
    <mergeCell ref="J158:J163"/>
    <mergeCell ref="K158:K163"/>
    <mergeCell ref="L158:L163"/>
    <mergeCell ref="M158:M163"/>
    <mergeCell ref="N158:N163"/>
    <mergeCell ref="O158:O163"/>
    <mergeCell ref="B152:B157"/>
    <mergeCell ref="C152:C157"/>
    <mergeCell ref="D152:D157"/>
    <mergeCell ref="E152:E157"/>
    <mergeCell ref="F152:F157"/>
    <mergeCell ref="G152:G157"/>
    <mergeCell ref="H152:H157"/>
    <mergeCell ref="I152:I157"/>
    <mergeCell ref="J164:J169"/>
    <mergeCell ref="K164:K169"/>
    <mergeCell ref="L164:L169"/>
    <mergeCell ref="M164:M169"/>
    <mergeCell ref="N164:N169"/>
    <mergeCell ref="O164:O169"/>
    <mergeCell ref="B170:B175"/>
    <mergeCell ref="C170:C175"/>
    <mergeCell ref="D170:D175"/>
    <mergeCell ref="E170:E175"/>
    <mergeCell ref="F170:F175"/>
    <mergeCell ref="G170:G175"/>
    <mergeCell ref="H170:H175"/>
    <mergeCell ref="I170:I175"/>
    <mergeCell ref="J170:J175"/>
    <mergeCell ref="K170:K175"/>
    <mergeCell ref="L170:L175"/>
    <mergeCell ref="M170:M175"/>
    <mergeCell ref="N170:N175"/>
    <mergeCell ref="O170:O175"/>
    <mergeCell ref="B164:B169"/>
    <mergeCell ref="C164:C169"/>
    <mergeCell ref="D164:D169"/>
    <mergeCell ref="E164:E169"/>
    <mergeCell ref="F164:F169"/>
    <mergeCell ref="G164:G169"/>
    <mergeCell ref="H164:H169"/>
    <mergeCell ref="I164:I169"/>
    <mergeCell ref="J176:J181"/>
    <mergeCell ref="K176:K181"/>
    <mergeCell ref="L176:L181"/>
    <mergeCell ref="M176:M181"/>
    <mergeCell ref="N176:N181"/>
    <mergeCell ref="O176:O181"/>
    <mergeCell ref="B182:B187"/>
    <mergeCell ref="C182:C187"/>
    <mergeCell ref="D182:D187"/>
    <mergeCell ref="E182:E187"/>
    <mergeCell ref="F182:F187"/>
    <mergeCell ref="G182:G187"/>
    <mergeCell ref="H182:H187"/>
    <mergeCell ref="I182:I187"/>
    <mergeCell ref="J182:J187"/>
    <mergeCell ref="K182:K187"/>
    <mergeCell ref="L182:L187"/>
    <mergeCell ref="M182:M187"/>
    <mergeCell ref="N182:N187"/>
    <mergeCell ref="O182:O187"/>
    <mergeCell ref="B176:B181"/>
    <mergeCell ref="C176:C181"/>
    <mergeCell ref="D176:D181"/>
    <mergeCell ref="E176:E181"/>
    <mergeCell ref="F176:F181"/>
    <mergeCell ref="G176:G181"/>
    <mergeCell ref="H176:H181"/>
    <mergeCell ref="I176:I181"/>
    <mergeCell ref="L188:L193"/>
    <mergeCell ref="M188:M193"/>
    <mergeCell ref="N188:N193"/>
    <mergeCell ref="O188:O193"/>
    <mergeCell ref="B194:B199"/>
    <mergeCell ref="C194:C199"/>
    <mergeCell ref="D194:D199"/>
    <mergeCell ref="E194:E199"/>
    <mergeCell ref="F194:F199"/>
    <mergeCell ref="G194:G199"/>
    <mergeCell ref="H194:H199"/>
    <mergeCell ref="I194:I199"/>
    <mergeCell ref="J194:J199"/>
    <mergeCell ref="K194:K199"/>
    <mergeCell ref="L194:L199"/>
    <mergeCell ref="M194:M199"/>
    <mergeCell ref="N194:N199"/>
    <mergeCell ref="O194:O199"/>
    <mergeCell ref="B188:B193"/>
    <mergeCell ref="C188:C193"/>
    <mergeCell ref="D188:D193"/>
    <mergeCell ref="E188:E193"/>
    <mergeCell ref="F188:F193"/>
    <mergeCell ref="G188:G193"/>
    <mergeCell ref="H188:H193"/>
    <mergeCell ref="I188:I193"/>
    <mergeCell ref="N206:N211"/>
    <mergeCell ref="O206:O211"/>
    <mergeCell ref="P206:P211"/>
    <mergeCell ref="P194:P199"/>
    <mergeCell ref="A140:A199"/>
    <mergeCell ref="B200:B205"/>
    <mergeCell ref="C200:C205"/>
    <mergeCell ref="D200:D205"/>
    <mergeCell ref="E200:E205"/>
    <mergeCell ref="F200:F205"/>
    <mergeCell ref="G200:G205"/>
    <mergeCell ref="H200:H205"/>
    <mergeCell ref="I200:I205"/>
    <mergeCell ref="J200:J205"/>
    <mergeCell ref="K200:K205"/>
    <mergeCell ref="L200:L205"/>
    <mergeCell ref="M200:M205"/>
    <mergeCell ref="N200:N205"/>
    <mergeCell ref="O200:O205"/>
    <mergeCell ref="P200:P205"/>
    <mergeCell ref="A200:A211"/>
    <mergeCell ref="P140:P145"/>
    <mergeCell ref="P146:P151"/>
    <mergeCell ref="P152:P157"/>
    <mergeCell ref="P158:P163"/>
    <mergeCell ref="P164:P169"/>
    <mergeCell ref="P170:P175"/>
    <mergeCell ref="P176:P181"/>
    <mergeCell ref="P182:P187"/>
    <mergeCell ref="P188:P193"/>
    <mergeCell ref="J188:J193"/>
    <mergeCell ref="K188:K193"/>
    <mergeCell ref="F212:F217"/>
    <mergeCell ref="G212:G217"/>
    <mergeCell ref="H212:H217"/>
    <mergeCell ref="I212:I217"/>
    <mergeCell ref="J212:J217"/>
    <mergeCell ref="B206:B211"/>
    <mergeCell ref="C206:C211"/>
    <mergeCell ref="D206:D211"/>
    <mergeCell ref="E206:E211"/>
    <mergeCell ref="F206:F211"/>
    <mergeCell ref="G206:G211"/>
    <mergeCell ref="H206:H211"/>
    <mergeCell ref="I206:I211"/>
    <mergeCell ref="J206:J211"/>
    <mergeCell ref="K206:K211"/>
    <mergeCell ref="L206:L211"/>
    <mergeCell ref="M206:M211"/>
    <mergeCell ref="D224:D229"/>
    <mergeCell ref="E224:E229"/>
    <mergeCell ref="F224:F229"/>
    <mergeCell ref="G224:G229"/>
    <mergeCell ref="H224:H229"/>
    <mergeCell ref="I224:I229"/>
    <mergeCell ref="J224:J229"/>
    <mergeCell ref="K212:K217"/>
    <mergeCell ref="L212:L217"/>
    <mergeCell ref="M212:M217"/>
    <mergeCell ref="N212:N217"/>
    <mergeCell ref="O212:O217"/>
    <mergeCell ref="P212:P217"/>
    <mergeCell ref="B218:B223"/>
    <mergeCell ref="C218:C223"/>
    <mergeCell ref="D218:D223"/>
    <mergeCell ref="E218:E223"/>
    <mergeCell ref="F218:F223"/>
    <mergeCell ref="G218:G223"/>
    <mergeCell ref="H218:H223"/>
    <mergeCell ref="I218:I223"/>
    <mergeCell ref="J218:J223"/>
    <mergeCell ref="K218:K223"/>
    <mergeCell ref="L218:L223"/>
    <mergeCell ref="M218:M223"/>
    <mergeCell ref="N218:N223"/>
    <mergeCell ref="O218:O223"/>
    <mergeCell ref="P218:P223"/>
    <mergeCell ref="B212:B217"/>
    <mergeCell ref="C212:C217"/>
    <mergeCell ref="D212:D217"/>
    <mergeCell ref="E212:E217"/>
    <mergeCell ref="A212:A241"/>
    <mergeCell ref="B242:B247"/>
    <mergeCell ref="C242:C247"/>
    <mergeCell ref="D242:D247"/>
    <mergeCell ref="E242:E247"/>
    <mergeCell ref="F242:F247"/>
    <mergeCell ref="G242:G247"/>
    <mergeCell ref="H242:H247"/>
    <mergeCell ref="I242:I247"/>
    <mergeCell ref="K224:K229"/>
    <mergeCell ref="L224:L229"/>
    <mergeCell ref="M224:M229"/>
    <mergeCell ref="N224:N229"/>
    <mergeCell ref="O224:O229"/>
    <mergeCell ref="P224:P229"/>
    <mergeCell ref="B236:B241"/>
    <mergeCell ref="C236:C241"/>
    <mergeCell ref="D236:D241"/>
    <mergeCell ref="E236:E241"/>
    <mergeCell ref="F236:F241"/>
    <mergeCell ref="G236:G241"/>
    <mergeCell ref="H236:H241"/>
    <mergeCell ref="I236:I241"/>
    <mergeCell ref="J236:J241"/>
    <mergeCell ref="K236:K241"/>
    <mergeCell ref="L236:L241"/>
    <mergeCell ref="M236:M241"/>
    <mergeCell ref="N236:N241"/>
    <mergeCell ref="O236:O241"/>
    <mergeCell ref="P236:P241"/>
    <mergeCell ref="B224:B229"/>
    <mergeCell ref="C224:C229"/>
    <mergeCell ref="L242:L247"/>
    <mergeCell ref="M242:M247"/>
    <mergeCell ref="N242:N247"/>
    <mergeCell ref="O242:O247"/>
    <mergeCell ref="P242:P247"/>
    <mergeCell ref="B248:B253"/>
    <mergeCell ref="C248:C253"/>
    <mergeCell ref="D248:D253"/>
    <mergeCell ref="E248:E253"/>
    <mergeCell ref="F248:F253"/>
    <mergeCell ref="G248:G253"/>
    <mergeCell ref="H248:H253"/>
    <mergeCell ref="I248:I253"/>
    <mergeCell ref="J248:J253"/>
    <mergeCell ref="K248:K253"/>
    <mergeCell ref="L248:L253"/>
    <mergeCell ref="M248:M253"/>
    <mergeCell ref="N248:N253"/>
    <mergeCell ref="O248:O253"/>
    <mergeCell ref="P248:P253"/>
    <mergeCell ref="K254:K259"/>
    <mergeCell ref="L254:L259"/>
    <mergeCell ref="M254:M259"/>
    <mergeCell ref="N254:N259"/>
    <mergeCell ref="O254:O259"/>
    <mergeCell ref="P254:P259"/>
    <mergeCell ref="A242:A259"/>
    <mergeCell ref="B260:B265"/>
    <mergeCell ref="C260:C265"/>
    <mergeCell ref="D260:D265"/>
    <mergeCell ref="E260:E265"/>
    <mergeCell ref="F260:F265"/>
    <mergeCell ref="G260:G265"/>
    <mergeCell ref="H260:H265"/>
    <mergeCell ref="I260:I265"/>
    <mergeCell ref="J260:J265"/>
    <mergeCell ref="K260:K265"/>
    <mergeCell ref="L260:L265"/>
    <mergeCell ref="M260:M265"/>
    <mergeCell ref="N260:N265"/>
    <mergeCell ref="O260:O265"/>
    <mergeCell ref="B254:B259"/>
    <mergeCell ref="C254:C259"/>
    <mergeCell ref="D254:D259"/>
    <mergeCell ref="E254:E259"/>
    <mergeCell ref="F254:F259"/>
    <mergeCell ref="G254:G259"/>
    <mergeCell ref="H254:H259"/>
    <mergeCell ref="I254:I259"/>
    <mergeCell ref="J254:J259"/>
    <mergeCell ref="J242:J247"/>
    <mergeCell ref="K242:K247"/>
    <mergeCell ref="A260:A271"/>
    <mergeCell ref="B272:B277"/>
    <mergeCell ref="C272:C277"/>
    <mergeCell ref="D272:D277"/>
    <mergeCell ref="E272:E277"/>
    <mergeCell ref="F272:F277"/>
    <mergeCell ref="G272:G277"/>
    <mergeCell ref="H272:H277"/>
    <mergeCell ref="I272:I277"/>
    <mergeCell ref="J272:J277"/>
    <mergeCell ref="K272:K277"/>
    <mergeCell ref="L272:L277"/>
    <mergeCell ref="M272:M277"/>
    <mergeCell ref="N272:N277"/>
    <mergeCell ref="O272:O277"/>
    <mergeCell ref="A272:A319"/>
    <mergeCell ref="B266:B271"/>
    <mergeCell ref="C266:C271"/>
    <mergeCell ref="D266:D271"/>
    <mergeCell ref="E266:E271"/>
    <mergeCell ref="F266:F271"/>
    <mergeCell ref="G266:G271"/>
    <mergeCell ref="H266:H271"/>
    <mergeCell ref="I266:I271"/>
    <mergeCell ref="J266:J271"/>
    <mergeCell ref="K284:K289"/>
    <mergeCell ref="L284:L289"/>
    <mergeCell ref="M284:M289"/>
    <mergeCell ref="N284:N289"/>
    <mergeCell ref="O284:O289"/>
    <mergeCell ref="K296:K301"/>
    <mergeCell ref="L296:L301"/>
    <mergeCell ref="P272:P277"/>
    <mergeCell ref="B278:B283"/>
    <mergeCell ref="C278:C283"/>
    <mergeCell ref="D278:D283"/>
    <mergeCell ref="E278:E283"/>
    <mergeCell ref="F278:F283"/>
    <mergeCell ref="G278:G283"/>
    <mergeCell ref="H278:H283"/>
    <mergeCell ref="I278:I283"/>
    <mergeCell ref="J278:J283"/>
    <mergeCell ref="K278:K283"/>
    <mergeCell ref="L278:L283"/>
    <mergeCell ref="M278:M283"/>
    <mergeCell ref="N278:N283"/>
    <mergeCell ref="O278:O283"/>
    <mergeCell ref="P278:P283"/>
    <mergeCell ref="K266:K271"/>
    <mergeCell ref="L266:L271"/>
    <mergeCell ref="M266:M271"/>
    <mergeCell ref="N266:N271"/>
    <mergeCell ref="O266:O271"/>
    <mergeCell ref="P284:P289"/>
    <mergeCell ref="B284:B289"/>
    <mergeCell ref="C284:C289"/>
    <mergeCell ref="D284:D289"/>
    <mergeCell ref="E284:E289"/>
    <mergeCell ref="F284:F289"/>
    <mergeCell ref="G284:G289"/>
    <mergeCell ref="H284:H289"/>
    <mergeCell ref="I284:I289"/>
    <mergeCell ref="J284:J289"/>
    <mergeCell ref="M296:M301"/>
    <mergeCell ref="N296:N301"/>
    <mergeCell ref="O296:O301"/>
    <mergeCell ref="P296:P301"/>
    <mergeCell ref="B314:B319"/>
    <mergeCell ref="C314:C319"/>
    <mergeCell ref="D314:D319"/>
    <mergeCell ref="E314:E319"/>
    <mergeCell ref="F314:F319"/>
    <mergeCell ref="G314:G319"/>
    <mergeCell ref="H314:H319"/>
    <mergeCell ref="I314:I319"/>
    <mergeCell ref="J314:J319"/>
    <mergeCell ref="K314:K319"/>
    <mergeCell ref="L314:L319"/>
    <mergeCell ref="M314:M319"/>
    <mergeCell ref="N314:N319"/>
    <mergeCell ref="O314:O319"/>
    <mergeCell ref="P314:P319"/>
    <mergeCell ref="B296:B301"/>
    <mergeCell ref="C296:C301"/>
    <mergeCell ref="D296:D301"/>
    <mergeCell ref="E296:E301"/>
    <mergeCell ref="F296:F301"/>
    <mergeCell ref="G296:G301"/>
    <mergeCell ref="H296:H301"/>
    <mergeCell ref="I296:I301"/>
    <mergeCell ref="J296:J301"/>
    <mergeCell ref="B308:B313"/>
    <mergeCell ref="C308:C313"/>
    <mergeCell ref="D308:D313"/>
    <mergeCell ref="E308:E313"/>
    <mergeCell ref="F326:F331"/>
    <mergeCell ref="G326:G331"/>
    <mergeCell ref="H326:H331"/>
    <mergeCell ref="I326:I331"/>
    <mergeCell ref="J326:J331"/>
    <mergeCell ref="K326:K331"/>
    <mergeCell ref="L326:L331"/>
    <mergeCell ref="M326:M331"/>
    <mergeCell ref="N326:N331"/>
    <mergeCell ref="O326:O331"/>
    <mergeCell ref="P326:P331"/>
    <mergeCell ref="B320:B325"/>
    <mergeCell ref="C320:C325"/>
    <mergeCell ref="D320:D325"/>
    <mergeCell ref="E320:E325"/>
    <mergeCell ref="F320:F325"/>
    <mergeCell ref="G320:G325"/>
    <mergeCell ref="H320:H325"/>
    <mergeCell ref="H368:H373"/>
    <mergeCell ref="I368:I373"/>
    <mergeCell ref="J368:J373"/>
    <mergeCell ref="K332:K337"/>
    <mergeCell ref="L332:L337"/>
    <mergeCell ref="M332:M337"/>
    <mergeCell ref="N332:N337"/>
    <mergeCell ref="O332:O337"/>
    <mergeCell ref="P332:P337"/>
    <mergeCell ref="A326:A337"/>
    <mergeCell ref="B362:B367"/>
    <mergeCell ref="C362:C367"/>
    <mergeCell ref="D362:D367"/>
    <mergeCell ref="E362:E367"/>
    <mergeCell ref="F362:F367"/>
    <mergeCell ref="G362:G367"/>
    <mergeCell ref="H362:H367"/>
    <mergeCell ref="I362:I367"/>
    <mergeCell ref="J362:J367"/>
    <mergeCell ref="K362:K367"/>
    <mergeCell ref="L362:L367"/>
    <mergeCell ref="M362:M367"/>
    <mergeCell ref="N362:N367"/>
    <mergeCell ref="O362:O367"/>
    <mergeCell ref="P362:P367"/>
    <mergeCell ref="A362:A379"/>
    <mergeCell ref="B332:B337"/>
    <mergeCell ref="C332:C337"/>
    <mergeCell ref="D332:D337"/>
    <mergeCell ref="E332:E337"/>
    <mergeCell ref="F332:F337"/>
    <mergeCell ref="G332:G337"/>
    <mergeCell ref="K368:K373"/>
    <mergeCell ref="L368:L373"/>
    <mergeCell ref="M368:M373"/>
    <mergeCell ref="N368:N373"/>
    <mergeCell ref="O368:O373"/>
    <mergeCell ref="P368:P373"/>
    <mergeCell ref="B368:B373"/>
    <mergeCell ref="C368:C373"/>
    <mergeCell ref="D368:D373"/>
    <mergeCell ref="E368:E373"/>
    <mergeCell ref="F368:F373"/>
    <mergeCell ref="G368:G373"/>
    <mergeCell ref="D380:D385"/>
    <mergeCell ref="E380:E385"/>
    <mergeCell ref="F380:F385"/>
    <mergeCell ref="G380:G385"/>
    <mergeCell ref="H380:H385"/>
    <mergeCell ref="I380:I385"/>
    <mergeCell ref="J380:J385"/>
    <mergeCell ref="B374:B379"/>
    <mergeCell ref="C374:C379"/>
    <mergeCell ref="D374:D379"/>
    <mergeCell ref="E374:E379"/>
    <mergeCell ref="F374:F379"/>
    <mergeCell ref="G374:G379"/>
    <mergeCell ref="H374:H379"/>
    <mergeCell ref="I374:I379"/>
    <mergeCell ref="J374:J379"/>
    <mergeCell ref="K374:K379"/>
    <mergeCell ref="L374:L379"/>
    <mergeCell ref="M374:M379"/>
    <mergeCell ref="N374:N379"/>
    <mergeCell ref="O374:O379"/>
    <mergeCell ref="P374:P379"/>
    <mergeCell ref="A380:A391"/>
    <mergeCell ref="B392:B397"/>
    <mergeCell ref="C392:C397"/>
    <mergeCell ref="D392:D397"/>
    <mergeCell ref="E392:E397"/>
    <mergeCell ref="F392:F397"/>
    <mergeCell ref="G392:G397"/>
    <mergeCell ref="H392:H397"/>
    <mergeCell ref="I392:I397"/>
    <mergeCell ref="K380:K385"/>
    <mergeCell ref="L380:L385"/>
    <mergeCell ref="M380:M385"/>
    <mergeCell ref="N380:N385"/>
    <mergeCell ref="O380:O385"/>
    <mergeCell ref="P380:P385"/>
    <mergeCell ref="B386:B391"/>
    <mergeCell ref="C386:C391"/>
    <mergeCell ref="D386:D391"/>
    <mergeCell ref="E386:E391"/>
    <mergeCell ref="F386:F391"/>
    <mergeCell ref="G386:G391"/>
    <mergeCell ref="H386:H391"/>
    <mergeCell ref="I386:I391"/>
    <mergeCell ref="J386:J391"/>
    <mergeCell ref="K386:K391"/>
    <mergeCell ref="L386:L391"/>
    <mergeCell ref="M386:M391"/>
    <mergeCell ref="N386:N391"/>
    <mergeCell ref="O386:O391"/>
    <mergeCell ref="P386:P391"/>
    <mergeCell ref="B380:B385"/>
    <mergeCell ref="C380:C385"/>
    <mergeCell ref="J392:J397"/>
    <mergeCell ref="K392:K397"/>
    <mergeCell ref="L392:L397"/>
    <mergeCell ref="M392:M397"/>
    <mergeCell ref="N392:N397"/>
    <mergeCell ref="O392:O397"/>
    <mergeCell ref="P392:P397"/>
    <mergeCell ref="B398:B403"/>
    <mergeCell ref="C398:C403"/>
    <mergeCell ref="D398:D403"/>
    <mergeCell ref="E398:E403"/>
    <mergeCell ref="F398:F403"/>
    <mergeCell ref="G398:G403"/>
    <mergeCell ref="H398:H403"/>
    <mergeCell ref="I398:I403"/>
    <mergeCell ref="J398:J403"/>
    <mergeCell ref="K398:K403"/>
    <mergeCell ref="L398:L403"/>
    <mergeCell ref="M398:M403"/>
    <mergeCell ref="N398:N403"/>
    <mergeCell ref="O398:O403"/>
    <mergeCell ref="P398:P403"/>
    <mergeCell ref="F410:F415"/>
    <mergeCell ref="G410:G415"/>
    <mergeCell ref="H410:H415"/>
    <mergeCell ref="I410:I415"/>
    <mergeCell ref="J410:J415"/>
    <mergeCell ref="K404:K409"/>
    <mergeCell ref="L404:L409"/>
    <mergeCell ref="M404:M409"/>
    <mergeCell ref="N404:N409"/>
    <mergeCell ref="O404:O409"/>
    <mergeCell ref="P404:P409"/>
    <mergeCell ref="B404:B409"/>
    <mergeCell ref="C404:C409"/>
    <mergeCell ref="D404:D409"/>
    <mergeCell ref="E404:E409"/>
    <mergeCell ref="F404:F409"/>
    <mergeCell ref="G404:G409"/>
    <mergeCell ref="H404:H409"/>
    <mergeCell ref="I404:I409"/>
    <mergeCell ref="J404:J409"/>
    <mergeCell ref="AK416:AK417"/>
    <mergeCell ref="AL416:AL417"/>
    <mergeCell ref="AM416:AM417"/>
    <mergeCell ref="A392:A421"/>
    <mergeCell ref="P260:P265"/>
    <mergeCell ref="P266:P271"/>
    <mergeCell ref="D416:D421"/>
    <mergeCell ref="E416:E421"/>
    <mergeCell ref="F416:F421"/>
    <mergeCell ref="G416:G421"/>
    <mergeCell ref="K410:K415"/>
    <mergeCell ref="L410:L415"/>
    <mergeCell ref="M410:M415"/>
    <mergeCell ref="N410:N415"/>
    <mergeCell ref="O410:O415"/>
    <mergeCell ref="P410:P415"/>
    <mergeCell ref="B416:B421"/>
    <mergeCell ref="C416:C421"/>
    <mergeCell ref="H416:H421"/>
    <mergeCell ref="I416:I421"/>
    <mergeCell ref="J416:J421"/>
    <mergeCell ref="K416:K421"/>
    <mergeCell ref="L416:L421"/>
    <mergeCell ref="M416:M421"/>
    <mergeCell ref="N416:N421"/>
    <mergeCell ref="O416:O421"/>
    <mergeCell ref="P416:P421"/>
    <mergeCell ref="B410:B415"/>
    <mergeCell ref="C410:C415"/>
    <mergeCell ref="D410:D415"/>
    <mergeCell ref="E410:E415"/>
    <mergeCell ref="B338:B343"/>
    <mergeCell ref="O356:O361"/>
    <mergeCell ref="C338:C343"/>
    <mergeCell ref="D338:D343"/>
    <mergeCell ref="E338:E343"/>
    <mergeCell ref="F338:F343"/>
    <mergeCell ref="G338:G343"/>
    <mergeCell ref="H338:H343"/>
    <mergeCell ref="I338:I343"/>
    <mergeCell ref="J338:J343"/>
    <mergeCell ref="K338:K343"/>
    <mergeCell ref="L338:L343"/>
    <mergeCell ref="M338:M343"/>
    <mergeCell ref="N338:N343"/>
    <mergeCell ref="O338:O343"/>
    <mergeCell ref="B344:B349"/>
    <mergeCell ref="C344:C349"/>
    <mergeCell ref="D344:D349"/>
    <mergeCell ref="E344:E349"/>
    <mergeCell ref="F344:F349"/>
    <mergeCell ref="G344:G349"/>
    <mergeCell ref="H344:H349"/>
    <mergeCell ref="I344:I349"/>
    <mergeCell ref="J344:J349"/>
    <mergeCell ref="K344:K349"/>
    <mergeCell ref="L344:L349"/>
    <mergeCell ref="M344:M349"/>
    <mergeCell ref="N344:N349"/>
    <mergeCell ref="O344:O349"/>
    <mergeCell ref="P338:P343"/>
    <mergeCell ref="P344:P349"/>
    <mergeCell ref="P350:P355"/>
    <mergeCell ref="P356:P361"/>
    <mergeCell ref="A338:A361"/>
    <mergeCell ref="B350:B355"/>
    <mergeCell ref="C350:C355"/>
    <mergeCell ref="D350:D355"/>
    <mergeCell ref="E350:E355"/>
    <mergeCell ref="F350:F355"/>
    <mergeCell ref="G350:G355"/>
    <mergeCell ref="H350:H355"/>
    <mergeCell ref="I350:I355"/>
    <mergeCell ref="J350:J355"/>
    <mergeCell ref="K350:K355"/>
    <mergeCell ref="L350:L355"/>
    <mergeCell ref="M350:M355"/>
    <mergeCell ref="N350:N355"/>
    <mergeCell ref="O350:O355"/>
    <mergeCell ref="B356:B361"/>
    <mergeCell ref="C356:C361"/>
    <mergeCell ref="D356:D361"/>
    <mergeCell ref="E356:E361"/>
    <mergeCell ref="F356:F361"/>
    <mergeCell ref="G356:G361"/>
    <mergeCell ref="H356:H361"/>
    <mergeCell ref="I356:I361"/>
    <mergeCell ref="J356:J361"/>
    <mergeCell ref="K356:K361"/>
    <mergeCell ref="L356:L361"/>
    <mergeCell ref="M356:M361"/>
    <mergeCell ref="N356:N361"/>
  </mergeCells>
  <conditionalFormatting sqref="J8 J14 AE8:AE421">
    <cfRule type="cellIs" dxfId="718" priority="1587" operator="equal">
      <formula>"Muy Alta"</formula>
    </cfRule>
    <cfRule type="cellIs" dxfId="717" priority="1588" operator="equal">
      <formula>"Alta"</formula>
    </cfRule>
    <cfRule type="cellIs" dxfId="716" priority="1589" operator="equal">
      <formula>"Media"</formula>
    </cfRule>
    <cfRule type="cellIs" dxfId="715" priority="1590" operator="equal">
      <formula>"Baja"</formula>
    </cfRule>
    <cfRule type="cellIs" dxfId="714" priority="1591" operator="equal">
      <formula>"Muy Baja"</formula>
    </cfRule>
  </conditionalFormatting>
  <conditionalFormatting sqref="J20">
    <cfRule type="cellIs" dxfId="713" priority="1569" operator="equal">
      <formula>"Muy Alta"</formula>
    </cfRule>
    <cfRule type="cellIs" dxfId="712" priority="1570" operator="equal">
      <formula>"Alta"</formula>
    </cfRule>
    <cfRule type="cellIs" dxfId="711" priority="1571" operator="equal">
      <formula>"Media"</formula>
    </cfRule>
    <cfRule type="cellIs" dxfId="710" priority="1572" operator="equal">
      <formula>"Baja"</formula>
    </cfRule>
    <cfRule type="cellIs" dxfId="709" priority="1573" operator="equal">
      <formula>"Muy Baja"</formula>
    </cfRule>
  </conditionalFormatting>
  <conditionalFormatting sqref="J26">
    <cfRule type="cellIs" dxfId="708" priority="1560" operator="equal">
      <formula>"Muy Alta"</formula>
    </cfRule>
    <cfRule type="cellIs" dxfId="707" priority="1561" operator="equal">
      <formula>"Alta"</formula>
    </cfRule>
    <cfRule type="cellIs" dxfId="706" priority="1562" operator="equal">
      <formula>"Media"</formula>
    </cfRule>
    <cfRule type="cellIs" dxfId="705" priority="1563" operator="equal">
      <formula>"Baja"</formula>
    </cfRule>
    <cfRule type="cellIs" dxfId="704" priority="1564" operator="equal">
      <formula>"Muy Baja"</formula>
    </cfRule>
  </conditionalFormatting>
  <conditionalFormatting sqref="J32">
    <cfRule type="cellIs" dxfId="703" priority="1551" operator="equal">
      <formula>"Muy Alta"</formula>
    </cfRule>
    <cfRule type="cellIs" dxfId="702" priority="1552" operator="equal">
      <formula>"Alta"</formula>
    </cfRule>
    <cfRule type="cellIs" dxfId="701" priority="1553" operator="equal">
      <formula>"Media"</formula>
    </cfRule>
    <cfRule type="cellIs" dxfId="700" priority="1554" operator="equal">
      <formula>"Baja"</formula>
    </cfRule>
    <cfRule type="cellIs" dxfId="699" priority="1555" operator="equal">
      <formula>"Muy Baja"</formula>
    </cfRule>
  </conditionalFormatting>
  <conditionalFormatting sqref="J38 J50">
    <cfRule type="cellIs" dxfId="698" priority="1384" operator="equal">
      <formula>"Muy Alta"</formula>
    </cfRule>
    <cfRule type="cellIs" dxfId="697" priority="1385" operator="equal">
      <formula>"Alta"</formula>
    </cfRule>
    <cfRule type="cellIs" dxfId="696" priority="1386" operator="equal">
      <formula>"Media"</formula>
    </cfRule>
    <cfRule type="cellIs" dxfId="695" priority="1387" operator="equal">
      <formula>"Baja"</formula>
    </cfRule>
    <cfRule type="cellIs" dxfId="694" priority="1388" operator="equal">
      <formula>"Muy Baja"</formula>
    </cfRule>
  </conditionalFormatting>
  <conditionalFormatting sqref="J44">
    <cfRule type="cellIs" dxfId="693" priority="106" operator="equal">
      <formula>"Muy Alta"</formula>
    </cfRule>
    <cfRule type="cellIs" dxfId="692" priority="107" operator="equal">
      <formula>"Alta"</formula>
    </cfRule>
    <cfRule type="cellIs" dxfId="691" priority="108" operator="equal">
      <formula>"Media"</formula>
    </cfRule>
    <cfRule type="cellIs" dxfId="690" priority="109" operator="equal">
      <formula>"Baja"</formula>
    </cfRule>
    <cfRule type="cellIs" dxfId="689" priority="110" operator="equal">
      <formula>"Muy Baja"</formula>
    </cfRule>
  </conditionalFormatting>
  <conditionalFormatting sqref="J56 J62">
    <cfRule type="cellIs" dxfId="688" priority="1351" operator="equal">
      <formula>"Muy Alta"</formula>
    </cfRule>
    <cfRule type="cellIs" dxfId="687" priority="1352" operator="equal">
      <formula>"Alta"</formula>
    </cfRule>
    <cfRule type="cellIs" dxfId="686" priority="1353" operator="equal">
      <formula>"Media"</formula>
    </cfRule>
    <cfRule type="cellIs" dxfId="685" priority="1354" operator="equal">
      <formula>"Baja"</formula>
    </cfRule>
    <cfRule type="cellIs" dxfId="684" priority="1355" operator="equal">
      <formula>"Muy Baja"</formula>
    </cfRule>
  </conditionalFormatting>
  <conditionalFormatting sqref="J68">
    <cfRule type="cellIs" dxfId="683" priority="1333" operator="equal">
      <formula>"Muy Alta"</formula>
    </cfRule>
    <cfRule type="cellIs" dxfId="682" priority="1334" operator="equal">
      <formula>"Alta"</formula>
    </cfRule>
    <cfRule type="cellIs" dxfId="681" priority="1335" operator="equal">
      <formula>"Media"</formula>
    </cfRule>
    <cfRule type="cellIs" dxfId="680" priority="1336" operator="equal">
      <formula>"Baja"</formula>
    </cfRule>
    <cfRule type="cellIs" dxfId="679" priority="1337" operator="equal">
      <formula>"Muy Baja"</formula>
    </cfRule>
  </conditionalFormatting>
  <conditionalFormatting sqref="J74">
    <cfRule type="cellIs" dxfId="678" priority="1324" operator="equal">
      <formula>"Muy Alta"</formula>
    </cfRule>
    <cfRule type="cellIs" dxfId="677" priority="1325" operator="equal">
      <formula>"Alta"</formula>
    </cfRule>
    <cfRule type="cellIs" dxfId="676" priority="1326" operator="equal">
      <formula>"Media"</formula>
    </cfRule>
    <cfRule type="cellIs" dxfId="675" priority="1327" operator="equal">
      <formula>"Baja"</formula>
    </cfRule>
    <cfRule type="cellIs" dxfId="674" priority="1328" operator="equal">
      <formula>"Muy Baja"</formula>
    </cfRule>
  </conditionalFormatting>
  <conditionalFormatting sqref="J80">
    <cfRule type="cellIs" dxfId="673" priority="1315" operator="equal">
      <formula>"Muy Alta"</formula>
    </cfRule>
    <cfRule type="cellIs" dxfId="672" priority="1316" operator="equal">
      <formula>"Alta"</formula>
    </cfRule>
    <cfRule type="cellIs" dxfId="671" priority="1317" operator="equal">
      <formula>"Media"</formula>
    </cfRule>
    <cfRule type="cellIs" dxfId="670" priority="1318" operator="equal">
      <formula>"Baja"</formula>
    </cfRule>
    <cfRule type="cellIs" dxfId="669" priority="1319" operator="equal">
      <formula>"Muy Baja"</formula>
    </cfRule>
  </conditionalFormatting>
  <conditionalFormatting sqref="J86 J92">
    <cfRule type="cellIs" dxfId="668" priority="1291" operator="equal">
      <formula>"Muy Alta"</formula>
    </cfRule>
    <cfRule type="cellIs" dxfId="667" priority="1292" operator="equal">
      <formula>"Alta"</formula>
    </cfRule>
    <cfRule type="cellIs" dxfId="666" priority="1293" operator="equal">
      <formula>"Media"</formula>
    </cfRule>
    <cfRule type="cellIs" dxfId="665" priority="1294" operator="equal">
      <formula>"Baja"</formula>
    </cfRule>
    <cfRule type="cellIs" dxfId="664" priority="1295" operator="equal">
      <formula>"Muy Baja"</formula>
    </cfRule>
  </conditionalFormatting>
  <conditionalFormatting sqref="J98">
    <cfRule type="cellIs" dxfId="663" priority="1245" operator="equal">
      <formula>"Muy Alta"</formula>
    </cfRule>
    <cfRule type="cellIs" dxfId="662" priority="1246" operator="equal">
      <formula>"Alta"</formula>
    </cfRule>
    <cfRule type="cellIs" dxfId="661" priority="1247" operator="equal">
      <formula>"Media"</formula>
    </cfRule>
    <cfRule type="cellIs" dxfId="660" priority="1248" operator="equal">
      <formula>"Baja"</formula>
    </cfRule>
    <cfRule type="cellIs" dxfId="659" priority="1249" operator="equal">
      <formula>"Muy Baja"</formula>
    </cfRule>
  </conditionalFormatting>
  <conditionalFormatting sqref="J104">
    <cfRule type="cellIs" dxfId="658" priority="1222" operator="equal">
      <formula>"Muy Alta"</formula>
    </cfRule>
    <cfRule type="cellIs" dxfId="657" priority="1223" operator="equal">
      <formula>"Alta"</formula>
    </cfRule>
    <cfRule type="cellIs" dxfId="656" priority="1224" operator="equal">
      <formula>"Media"</formula>
    </cfRule>
    <cfRule type="cellIs" dxfId="655" priority="1225" operator="equal">
      <formula>"Baja"</formula>
    </cfRule>
    <cfRule type="cellIs" dxfId="654" priority="1226" operator="equal">
      <formula>"Muy Baja"</formula>
    </cfRule>
  </conditionalFormatting>
  <conditionalFormatting sqref="J110 J116">
    <cfRule type="cellIs" dxfId="653" priority="1198" operator="equal">
      <formula>"Muy Alta"</formula>
    </cfRule>
    <cfRule type="cellIs" dxfId="652" priority="1199" operator="equal">
      <formula>"Alta"</formula>
    </cfRule>
    <cfRule type="cellIs" dxfId="651" priority="1200" operator="equal">
      <formula>"Media"</formula>
    </cfRule>
    <cfRule type="cellIs" dxfId="650" priority="1201" operator="equal">
      <formula>"Baja"</formula>
    </cfRule>
    <cfRule type="cellIs" dxfId="649" priority="1202" operator="equal">
      <formula>"Muy Baja"</formula>
    </cfRule>
  </conditionalFormatting>
  <conditionalFormatting sqref="J122 J128">
    <cfRule type="cellIs" dxfId="648" priority="471" operator="equal">
      <formula>"Muy Alta"</formula>
    </cfRule>
    <cfRule type="cellIs" dxfId="647" priority="472" operator="equal">
      <formula>"Alta"</formula>
    </cfRule>
    <cfRule type="cellIs" dxfId="646" priority="473" operator="equal">
      <formula>"Media"</formula>
    </cfRule>
    <cfRule type="cellIs" dxfId="645" priority="474" operator="equal">
      <formula>"Baja"</formula>
    </cfRule>
    <cfRule type="cellIs" dxfId="644" priority="475" operator="equal">
      <formula>"Muy Baja"</formula>
    </cfRule>
  </conditionalFormatting>
  <conditionalFormatting sqref="J134">
    <cfRule type="cellIs" dxfId="643" priority="453" operator="equal">
      <formula>"Muy Alta"</formula>
    </cfRule>
    <cfRule type="cellIs" dxfId="642" priority="454" operator="equal">
      <formula>"Alta"</formula>
    </cfRule>
    <cfRule type="cellIs" dxfId="641" priority="455" operator="equal">
      <formula>"Media"</formula>
    </cfRule>
    <cfRule type="cellIs" dxfId="640" priority="456" operator="equal">
      <formula>"Baja"</formula>
    </cfRule>
    <cfRule type="cellIs" dxfId="639" priority="457" operator="equal">
      <formula>"Muy Baja"</formula>
    </cfRule>
  </conditionalFormatting>
  <conditionalFormatting sqref="J140 J146">
    <cfRule type="cellIs" dxfId="638" priority="1165" operator="equal">
      <formula>"Muy Alta"</formula>
    </cfRule>
    <cfRule type="cellIs" dxfId="637" priority="1166" operator="equal">
      <formula>"Alta"</formula>
    </cfRule>
    <cfRule type="cellIs" dxfId="636" priority="1167" operator="equal">
      <formula>"Media"</formula>
    </cfRule>
    <cfRule type="cellIs" dxfId="635" priority="1168" operator="equal">
      <formula>"Baja"</formula>
    </cfRule>
    <cfRule type="cellIs" dxfId="634" priority="1169" operator="equal">
      <formula>"Muy Baja"</formula>
    </cfRule>
  </conditionalFormatting>
  <conditionalFormatting sqref="J152">
    <cfRule type="cellIs" dxfId="633" priority="1147" operator="equal">
      <formula>"Muy Alta"</formula>
    </cfRule>
    <cfRule type="cellIs" dxfId="632" priority="1148" operator="equal">
      <formula>"Alta"</formula>
    </cfRule>
    <cfRule type="cellIs" dxfId="631" priority="1149" operator="equal">
      <formula>"Media"</formula>
    </cfRule>
    <cfRule type="cellIs" dxfId="630" priority="1150" operator="equal">
      <formula>"Baja"</formula>
    </cfRule>
    <cfRule type="cellIs" dxfId="629" priority="1151" operator="equal">
      <formula>"Muy Baja"</formula>
    </cfRule>
  </conditionalFormatting>
  <conditionalFormatting sqref="J158">
    <cfRule type="cellIs" dxfId="628" priority="1138" operator="equal">
      <formula>"Muy Alta"</formula>
    </cfRule>
    <cfRule type="cellIs" dxfId="627" priority="1139" operator="equal">
      <formula>"Alta"</formula>
    </cfRule>
    <cfRule type="cellIs" dxfId="626" priority="1140" operator="equal">
      <formula>"Media"</formula>
    </cfRule>
    <cfRule type="cellIs" dxfId="625" priority="1141" operator="equal">
      <formula>"Baja"</formula>
    </cfRule>
    <cfRule type="cellIs" dxfId="624" priority="1142" operator="equal">
      <formula>"Muy Baja"</formula>
    </cfRule>
  </conditionalFormatting>
  <conditionalFormatting sqref="J164">
    <cfRule type="cellIs" dxfId="623" priority="1129" operator="equal">
      <formula>"Muy Alta"</formula>
    </cfRule>
    <cfRule type="cellIs" dxfId="622" priority="1130" operator="equal">
      <formula>"Alta"</formula>
    </cfRule>
    <cfRule type="cellIs" dxfId="621" priority="1131" operator="equal">
      <formula>"Media"</formula>
    </cfRule>
    <cfRule type="cellIs" dxfId="620" priority="1132" operator="equal">
      <formula>"Baja"</formula>
    </cfRule>
    <cfRule type="cellIs" dxfId="619" priority="1133" operator="equal">
      <formula>"Muy Baja"</formula>
    </cfRule>
  </conditionalFormatting>
  <conditionalFormatting sqref="J170">
    <cfRule type="cellIs" dxfId="618" priority="1120" operator="equal">
      <formula>"Muy Alta"</formula>
    </cfRule>
    <cfRule type="cellIs" dxfId="617" priority="1121" operator="equal">
      <formula>"Alta"</formula>
    </cfRule>
    <cfRule type="cellIs" dxfId="616" priority="1122" operator="equal">
      <formula>"Media"</formula>
    </cfRule>
    <cfRule type="cellIs" dxfId="615" priority="1123" operator="equal">
      <formula>"Baja"</formula>
    </cfRule>
    <cfRule type="cellIs" dxfId="614" priority="1124" operator="equal">
      <formula>"Muy Baja"</formula>
    </cfRule>
  </conditionalFormatting>
  <conditionalFormatting sqref="J176">
    <cfRule type="cellIs" dxfId="613" priority="1111" operator="equal">
      <formula>"Muy Alta"</formula>
    </cfRule>
    <cfRule type="cellIs" dxfId="612" priority="1112" operator="equal">
      <formula>"Alta"</formula>
    </cfRule>
    <cfRule type="cellIs" dxfId="611" priority="1113" operator="equal">
      <formula>"Media"</formula>
    </cfRule>
    <cfRule type="cellIs" dxfId="610" priority="1114" operator="equal">
      <formula>"Baja"</formula>
    </cfRule>
    <cfRule type="cellIs" dxfId="609" priority="1115" operator="equal">
      <formula>"Muy Baja"</formula>
    </cfRule>
  </conditionalFormatting>
  <conditionalFormatting sqref="J182">
    <cfRule type="cellIs" dxfId="608" priority="1102" operator="equal">
      <formula>"Muy Alta"</formula>
    </cfRule>
    <cfRule type="cellIs" dxfId="607" priority="1103" operator="equal">
      <formula>"Alta"</formula>
    </cfRule>
    <cfRule type="cellIs" dxfId="606" priority="1104" operator="equal">
      <formula>"Media"</formula>
    </cfRule>
    <cfRule type="cellIs" dxfId="605" priority="1105" operator="equal">
      <formula>"Baja"</formula>
    </cfRule>
    <cfRule type="cellIs" dxfId="604" priority="1106" operator="equal">
      <formula>"Muy Baja"</formula>
    </cfRule>
  </conditionalFormatting>
  <conditionalFormatting sqref="J188">
    <cfRule type="cellIs" dxfId="603" priority="1073" operator="equal">
      <formula>"Muy Alta"</formula>
    </cfRule>
    <cfRule type="cellIs" dxfId="602" priority="1074" operator="equal">
      <formula>"Alta"</formula>
    </cfRule>
    <cfRule type="cellIs" dxfId="601" priority="1075" operator="equal">
      <formula>"Media"</formula>
    </cfRule>
    <cfRule type="cellIs" dxfId="600" priority="1076" operator="equal">
      <formula>"Baja"</formula>
    </cfRule>
    <cfRule type="cellIs" dxfId="599" priority="1077" operator="equal">
      <formula>"Muy Baja"</formula>
    </cfRule>
  </conditionalFormatting>
  <conditionalFormatting sqref="J194">
    <cfRule type="cellIs" dxfId="598" priority="1059" operator="equal">
      <formula>"Muy Alta"</formula>
    </cfRule>
    <cfRule type="cellIs" dxfId="597" priority="1060" operator="equal">
      <formula>"Alta"</formula>
    </cfRule>
    <cfRule type="cellIs" dxfId="596" priority="1061" operator="equal">
      <formula>"Media"</formula>
    </cfRule>
    <cfRule type="cellIs" dxfId="595" priority="1062" operator="equal">
      <formula>"Baja"</formula>
    </cfRule>
    <cfRule type="cellIs" dxfId="594" priority="1063" operator="equal">
      <formula>"Muy Baja"</formula>
    </cfRule>
  </conditionalFormatting>
  <conditionalFormatting sqref="J200:J201">
    <cfRule type="cellIs" dxfId="593" priority="1050" operator="equal">
      <formula>"Muy Alta"</formula>
    </cfRule>
    <cfRule type="cellIs" dxfId="592" priority="1051" operator="equal">
      <formula>"Alta"</formula>
    </cfRule>
    <cfRule type="cellIs" dxfId="591" priority="1052" operator="equal">
      <formula>"Media"</formula>
    </cfRule>
    <cfRule type="cellIs" dxfId="590" priority="1053" operator="equal">
      <formula>"Baja"</formula>
    </cfRule>
    <cfRule type="cellIs" dxfId="589" priority="1054" operator="equal">
      <formula>"Muy Baja"</formula>
    </cfRule>
  </conditionalFormatting>
  <conditionalFormatting sqref="J206">
    <cfRule type="cellIs" dxfId="588" priority="1021" operator="equal">
      <formula>"Muy Alta"</formula>
    </cfRule>
    <cfRule type="cellIs" dxfId="587" priority="1022" operator="equal">
      <formula>"Alta"</formula>
    </cfRule>
    <cfRule type="cellIs" dxfId="586" priority="1023" operator="equal">
      <formula>"Media"</formula>
    </cfRule>
    <cfRule type="cellIs" dxfId="585" priority="1024" operator="equal">
      <formula>"Baja"</formula>
    </cfRule>
    <cfRule type="cellIs" dxfId="584" priority="1025" operator="equal">
      <formula>"Muy Baja"</formula>
    </cfRule>
  </conditionalFormatting>
  <conditionalFormatting sqref="J212 J218">
    <cfRule type="cellIs" dxfId="583" priority="1012" operator="equal">
      <formula>"Muy Alta"</formula>
    </cfRule>
    <cfRule type="cellIs" dxfId="582" priority="1013" operator="equal">
      <formula>"Alta"</formula>
    </cfRule>
    <cfRule type="cellIs" dxfId="581" priority="1014" operator="equal">
      <formula>"Media"</formula>
    </cfRule>
    <cfRule type="cellIs" dxfId="580" priority="1015" operator="equal">
      <formula>"Baja"</formula>
    </cfRule>
    <cfRule type="cellIs" dxfId="579" priority="1016" operator="equal">
      <formula>"Muy Baja"</formula>
    </cfRule>
  </conditionalFormatting>
  <conditionalFormatting sqref="J224">
    <cfRule type="cellIs" dxfId="578" priority="994" operator="equal">
      <formula>"Muy Alta"</formula>
    </cfRule>
    <cfRule type="cellIs" dxfId="577" priority="995" operator="equal">
      <formula>"Alta"</formula>
    </cfRule>
    <cfRule type="cellIs" dxfId="576" priority="996" operator="equal">
      <formula>"Media"</formula>
    </cfRule>
    <cfRule type="cellIs" dxfId="575" priority="997" operator="equal">
      <formula>"Baja"</formula>
    </cfRule>
    <cfRule type="cellIs" dxfId="574" priority="998" operator="equal">
      <formula>"Muy Baja"</formula>
    </cfRule>
  </conditionalFormatting>
  <conditionalFormatting sqref="J236">
    <cfRule type="cellIs" dxfId="573" priority="985" operator="equal">
      <formula>"Muy Alta"</formula>
    </cfRule>
    <cfRule type="cellIs" dxfId="572" priority="986" operator="equal">
      <formula>"Alta"</formula>
    </cfRule>
    <cfRule type="cellIs" dxfId="571" priority="987" operator="equal">
      <formula>"Media"</formula>
    </cfRule>
    <cfRule type="cellIs" dxfId="570" priority="988" operator="equal">
      <formula>"Baja"</formula>
    </cfRule>
    <cfRule type="cellIs" dxfId="569" priority="989" operator="equal">
      <formula>"Muy Baja"</formula>
    </cfRule>
  </conditionalFormatting>
  <conditionalFormatting sqref="J242 J248">
    <cfRule type="cellIs" dxfId="568" priority="956" operator="equal">
      <formula>"Muy Alta"</formula>
    </cfRule>
    <cfRule type="cellIs" dxfId="567" priority="957" operator="equal">
      <formula>"Alta"</formula>
    </cfRule>
    <cfRule type="cellIs" dxfId="566" priority="958" operator="equal">
      <formula>"Media"</formula>
    </cfRule>
    <cfRule type="cellIs" dxfId="565" priority="959" operator="equal">
      <formula>"Baja"</formula>
    </cfRule>
    <cfRule type="cellIs" dxfId="564" priority="960" operator="equal">
      <formula>"Muy Baja"</formula>
    </cfRule>
  </conditionalFormatting>
  <conditionalFormatting sqref="J254">
    <cfRule type="cellIs" dxfId="563" priority="938" operator="equal">
      <formula>"Muy Alta"</formula>
    </cfRule>
    <cfRule type="cellIs" dxfId="562" priority="939" operator="equal">
      <formula>"Alta"</formula>
    </cfRule>
    <cfRule type="cellIs" dxfId="561" priority="940" operator="equal">
      <formula>"Media"</formula>
    </cfRule>
    <cfRule type="cellIs" dxfId="560" priority="941" operator="equal">
      <formula>"Baja"</formula>
    </cfRule>
    <cfRule type="cellIs" dxfId="559" priority="942" operator="equal">
      <formula>"Muy Baja"</formula>
    </cfRule>
  </conditionalFormatting>
  <conditionalFormatting sqref="J260 J266">
    <cfRule type="cellIs" dxfId="558" priority="504" operator="equal">
      <formula>"Muy Alta"</formula>
    </cfRule>
    <cfRule type="cellIs" dxfId="557" priority="505" operator="equal">
      <formula>"Alta"</formula>
    </cfRule>
    <cfRule type="cellIs" dxfId="556" priority="506" operator="equal">
      <formula>"Media"</formula>
    </cfRule>
    <cfRule type="cellIs" dxfId="555" priority="507" operator="equal">
      <formula>"Baja"</formula>
    </cfRule>
    <cfRule type="cellIs" dxfId="554" priority="508" operator="equal">
      <formula>"Muy Baja"</formula>
    </cfRule>
  </conditionalFormatting>
  <conditionalFormatting sqref="J272 J278">
    <cfRule type="cellIs" dxfId="553" priority="869" operator="equal">
      <formula>"Muy Alta"</formula>
    </cfRule>
    <cfRule type="cellIs" dxfId="552" priority="870" operator="equal">
      <formula>"Alta"</formula>
    </cfRule>
    <cfRule type="cellIs" dxfId="551" priority="871" operator="equal">
      <formula>"Media"</formula>
    </cfRule>
    <cfRule type="cellIs" dxfId="550" priority="872" operator="equal">
      <formula>"Baja"</formula>
    </cfRule>
    <cfRule type="cellIs" dxfId="549" priority="873" operator="equal">
      <formula>"Muy Baja"</formula>
    </cfRule>
  </conditionalFormatting>
  <conditionalFormatting sqref="J284">
    <cfRule type="cellIs" dxfId="548" priority="851" operator="equal">
      <formula>"Muy Alta"</formula>
    </cfRule>
    <cfRule type="cellIs" dxfId="547" priority="852" operator="equal">
      <formula>"Alta"</formula>
    </cfRule>
    <cfRule type="cellIs" dxfId="546" priority="853" operator="equal">
      <formula>"Media"</formula>
    </cfRule>
    <cfRule type="cellIs" dxfId="545" priority="854" operator="equal">
      <formula>"Baja"</formula>
    </cfRule>
    <cfRule type="cellIs" dxfId="544" priority="855" operator="equal">
      <formula>"Muy Baja"</formula>
    </cfRule>
  </conditionalFormatting>
  <conditionalFormatting sqref="J296">
    <cfRule type="cellIs" dxfId="543" priority="833" operator="equal">
      <formula>"Muy Alta"</formula>
    </cfRule>
    <cfRule type="cellIs" dxfId="542" priority="834" operator="equal">
      <formula>"Alta"</formula>
    </cfRule>
    <cfRule type="cellIs" dxfId="541" priority="835" operator="equal">
      <formula>"Media"</formula>
    </cfRule>
    <cfRule type="cellIs" dxfId="540" priority="836" operator="equal">
      <formula>"Baja"</formula>
    </cfRule>
    <cfRule type="cellIs" dxfId="539" priority="837" operator="equal">
      <formula>"Muy Baja"</formula>
    </cfRule>
  </conditionalFormatting>
  <conditionalFormatting sqref="J314">
    <cfRule type="cellIs" dxfId="538" priority="824" operator="equal">
      <formula>"Muy Alta"</formula>
    </cfRule>
    <cfRule type="cellIs" dxfId="537" priority="825" operator="equal">
      <formula>"Alta"</formula>
    </cfRule>
    <cfRule type="cellIs" dxfId="536" priority="826" operator="equal">
      <formula>"Media"</formula>
    </cfRule>
    <cfRule type="cellIs" dxfId="535" priority="827" operator="equal">
      <formula>"Baja"</formula>
    </cfRule>
    <cfRule type="cellIs" dxfId="534" priority="828" operator="equal">
      <formula>"Muy Baja"</formula>
    </cfRule>
  </conditionalFormatting>
  <conditionalFormatting sqref="J320">
    <cfRule type="cellIs" dxfId="533" priority="800" operator="equal">
      <formula>"Muy Alta"</formula>
    </cfRule>
    <cfRule type="cellIs" dxfId="532" priority="801" operator="equal">
      <formula>"Alta"</formula>
    </cfRule>
    <cfRule type="cellIs" dxfId="531" priority="802" operator="equal">
      <formula>"Media"</formula>
    </cfRule>
    <cfRule type="cellIs" dxfId="530" priority="803" operator="equal">
      <formula>"Baja"</formula>
    </cfRule>
    <cfRule type="cellIs" dxfId="529" priority="804" operator="equal">
      <formula>"Muy Baja"</formula>
    </cfRule>
  </conditionalFormatting>
  <conditionalFormatting sqref="J326 J332">
    <cfRule type="cellIs" dxfId="528" priority="771" operator="equal">
      <formula>"Muy Alta"</formula>
    </cfRule>
    <cfRule type="cellIs" dxfId="527" priority="772" operator="equal">
      <formula>"Alta"</formula>
    </cfRule>
    <cfRule type="cellIs" dxfId="526" priority="773" operator="equal">
      <formula>"Media"</formula>
    </cfRule>
    <cfRule type="cellIs" dxfId="525" priority="774" operator="equal">
      <formula>"Baja"</formula>
    </cfRule>
    <cfRule type="cellIs" dxfId="524" priority="775" operator="equal">
      <formula>"Muy Baja"</formula>
    </cfRule>
  </conditionalFormatting>
  <conditionalFormatting sqref="J338 J344">
    <cfRule type="cellIs" dxfId="523" priority="311" operator="equal">
      <formula>"Muy Alta"</formula>
    </cfRule>
    <cfRule type="cellIs" dxfId="522" priority="312" operator="equal">
      <formula>"Alta"</formula>
    </cfRule>
    <cfRule type="cellIs" dxfId="521" priority="313" operator="equal">
      <formula>"Media"</formula>
    </cfRule>
    <cfRule type="cellIs" dxfId="520" priority="314" operator="equal">
      <formula>"Baja"</formula>
    </cfRule>
    <cfRule type="cellIs" dxfId="519" priority="315" operator="equal">
      <formula>"Muy Baja"</formula>
    </cfRule>
  </conditionalFormatting>
  <conditionalFormatting sqref="J350">
    <cfRule type="cellIs" dxfId="518" priority="265" operator="equal">
      <formula>"Muy Alta"</formula>
    </cfRule>
    <cfRule type="cellIs" dxfId="517" priority="266" operator="equal">
      <formula>"Alta"</formula>
    </cfRule>
    <cfRule type="cellIs" dxfId="516" priority="267" operator="equal">
      <formula>"Media"</formula>
    </cfRule>
    <cfRule type="cellIs" dxfId="515" priority="268" operator="equal">
      <formula>"Baja"</formula>
    </cfRule>
    <cfRule type="cellIs" dxfId="514" priority="269" operator="equal">
      <formula>"Muy Baja"</formula>
    </cfRule>
  </conditionalFormatting>
  <conditionalFormatting sqref="J356">
    <cfRule type="cellIs" dxfId="513" priority="242" operator="equal">
      <formula>"Muy Alta"</formula>
    </cfRule>
    <cfRule type="cellIs" dxfId="512" priority="243" operator="equal">
      <formula>"Alta"</formula>
    </cfRule>
    <cfRule type="cellIs" dxfId="511" priority="244" operator="equal">
      <formula>"Media"</formula>
    </cfRule>
    <cfRule type="cellIs" dxfId="510" priority="245" operator="equal">
      <formula>"Baja"</formula>
    </cfRule>
    <cfRule type="cellIs" dxfId="509" priority="246" operator="equal">
      <formula>"Muy Baja"</formula>
    </cfRule>
  </conditionalFormatting>
  <conditionalFormatting sqref="J362 J368">
    <cfRule type="cellIs" dxfId="508" priority="738" operator="equal">
      <formula>"Muy Alta"</formula>
    </cfRule>
    <cfRule type="cellIs" dxfId="507" priority="739" operator="equal">
      <formula>"Alta"</formula>
    </cfRule>
    <cfRule type="cellIs" dxfId="506" priority="740" operator="equal">
      <formula>"Media"</formula>
    </cfRule>
    <cfRule type="cellIs" dxfId="505" priority="741" operator="equal">
      <formula>"Baja"</formula>
    </cfRule>
    <cfRule type="cellIs" dxfId="504" priority="742" operator="equal">
      <formula>"Muy Baja"</formula>
    </cfRule>
  </conditionalFormatting>
  <conditionalFormatting sqref="J374">
    <cfRule type="cellIs" dxfId="503" priority="646" operator="equal">
      <formula>"Muy Alta"</formula>
    </cfRule>
    <cfRule type="cellIs" dxfId="502" priority="647" operator="equal">
      <formula>"Alta"</formula>
    </cfRule>
    <cfRule type="cellIs" dxfId="501" priority="648" operator="equal">
      <formula>"Media"</formula>
    </cfRule>
    <cfRule type="cellIs" dxfId="500" priority="649" operator="equal">
      <formula>"Baja"</formula>
    </cfRule>
    <cfRule type="cellIs" dxfId="499" priority="650" operator="equal">
      <formula>"Muy Baja"</formula>
    </cfRule>
  </conditionalFormatting>
  <conditionalFormatting sqref="J380 J386">
    <cfRule type="cellIs" dxfId="498" priority="622" operator="equal">
      <formula>"Muy Alta"</formula>
    </cfRule>
    <cfRule type="cellIs" dxfId="497" priority="623" operator="equal">
      <formula>"Alta"</formula>
    </cfRule>
    <cfRule type="cellIs" dxfId="496" priority="624" operator="equal">
      <formula>"Media"</formula>
    </cfRule>
    <cfRule type="cellIs" dxfId="495" priority="625" operator="equal">
      <formula>"Baja"</formula>
    </cfRule>
    <cfRule type="cellIs" dxfId="494" priority="626" operator="equal">
      <formula>"Muy Baja"</formula>
    </cfRule>
  </conditionalFormatting>
  <conditionalFormatting sqref="J392 J398">
    <cfRule type="cellIs" dxfId="493" priority="589" operator="equal">
      <formula>"Muy Alta"</formula>
    </cfRule>
    <cfRule type="cellIs" dxfId="492" priority="590" operator="equal">
      <formula>"Alta"</formula>
    </cfRule>
    <cfRule type="cellIs" dxfId="491" priority="591" operator="equal">
      <formula>"Media"</formula>
    </cfRule>
    <cfRule type="cellIs" dxfId="490" priority="592" operator="equal">
      <formula>"Baja"</formula>
    </cfRule>
    <cfRule type="cellIs" dxfId="489" priority="593" operator="equal">
      <formula>"Muy Baja"</formula>
    </cfRule>
  </conditionalFormatting>
  <conditionalFormatting sqref="J404">
    <cfRule type="cellIs" dxfId="488" priority="571" operator="equal">
      <formula>"Muy Alta"</formula>
    </cfRule>
    <cfRule type="cellIs" dxfId="487" priority="572" operator="equal">
      <formula>"Alta"</formula>
    </cfRule>
    <cfRule type="cellIs" dxfId="486" priority="573" operator="equal">
      <formula>"Media"</formula>
    </cfRule>
    <cfRule type="cellIs" dxfId="485" priority="574" operator="equal">
      <formula>"Baja"</formula>
    </cfRule>
    <cfRule type="cellIs" dxfId="484" priority="575" operator="equal">
      <formula>"Muy Baja"</formula>
    </cfRule>
  </conditionalFormatting>
  <conditionalFormatting sqref="J410">
    <cfRule type="cellIs" dxfId="483" priority="553" operator="equal">
      <formula>"Muy Alta"</formula>
    </cfRule>
    <cfRule type="cellIs" dxfId="482" priority="554" operator="equal">
      <formula>"Alta"</formula>
    </cfRule>
    <cfRule type="cellIs" dxfId="481" priority="555" operator="equal">
      <formula>"Media"</formula>
    </cfRule>
    <cfRule type="cellIs" dxfId="480" priority="556" operator="equal">
      <formula>"Baja"</formula>
    </cfRule>
    <cfRule type="cellIs" dxfId="479" priority="557" operator="equal">
      <formula>"Muy Baja"</formula>
    </cfRule>
  </conditionalFormatting>
  <conditionalFormatting sqref="J416">
    <cfRule type="cellIs" dxfId="478" priority="544" operator="equal">
      <formula>"Muy Alta"</formula>
    </cfRule>
    <cfRule type="cellIs" dxfId="477" priority="545" operator="equal">
      <formula>"Alta"</formula>
    </cfRule>
    <cfRule type="cellIs" dxfId="476" priority="546" operator="equal">
      <formula>"Media"</formula>
    </cfRule>
    <cfRule type="cellIs" dxfId="475" priority="547" operator="equal">
      <formula>"Baja"</formula>
    </cfRule>
    <cfRule type="cellIs" dxfId="474" priority="548" operator="equal">
      <formula>"Muy Baja"</formula>
    </cfRule>
  </conditionalFormatting>
  <conditionalFormatting sqref="M8:M37 M122:M421">
    <cfRule type="containsText" dxfId="473" priority="1487" operator="containsText" text="❌">
      <formula>NOT(ISERROR(SEARCH("❌",M8)))</formula>
    </cfRule>
  </conditionalFormatting>
  <conditionalFormatting sqref="M56:M85 M92:M109">
    <cfRule type="containsText" dxfId="472" priority="1203" operator="containsText" text="❌">
      <formula>NOT(ISERROR(SEARCH("❌",M56)))</formula>
    </cfRule>
  </conditionalFormatting>
  <conditionalFormatting sqref="N8 N14 N20 N26 N32 AG8:AG421">
    <cfRule type="cellIs" dxfId="471" priority="1582" operator="equal">
      <formula>"Catastrófico"</formula>
    </cfRule>
    <cfRule type="cellIs" dxfId="470" priority="1583" operator="equal">
      <formula>"Mayor"</formula>
    </cfRule>
    <cfRule type="cellIs" dxfId="469" priority="1584" operator="equal">
      <formula>"Moderado"</formula>
    </cfRule>
    <cfRule type="cellIs" dxfId="468" priority="1585" operator="equal">
      <formula>"Menor"</formula>
    </cfRule>
    <cfRule type="cellIs" dxfId="467" priority="1586" operator="equal">
      <formula>"Leve"</formula>
    </cfRule>
  </conditionalFormatting>
  <conditionalFormatting sqref="N38">
    <cfRule type="cellIs" dxfId="466" priority="158" operator="equal">
      <formula>"Catastrófico"</formula>
    </cfRule>
    <cfRule type="cellIs" dxfId="465" priority="159" operator="equal">
      <formula>"Mayor"</formula>
    </cfRule>
    <cfRule type="cellIs" dxfId="464" priority="160" operator="equal">
      <formula>"Moderado"</formula>
    </cfRule>
    <cfRule type="cellIs" dxfId="463" priority="161" operator="equal">
      <formula>"Menor"</formula>
    </cfRule>
    <cfRule type="cellIs" dxfId="462" priority="162" operator="equal">
      <formula>"Leve"</formula>
    </cfRule>
  </conditionalFormatting>
  <conditionalFormatting sqref="N44">
    <cfRule type="cellIs" dxfId="461" priority="130" operator="equal">
      <formula>"Catastrófico"</formula>
    </cfRule>
    <cfRule type="cellIs" dxfId="460" priority="131" operator="equal">
      <formula>"Mayor"</formula>
    </cfRule>
    <cfRule type="cellIs" dxfId="459" priority="132" operator="equal">
      <formula>"Moderado"</formula>
    </cfRule>
    <cfRule type="cellIs" dxfId="458" priority="133" operator="equal">
      <formula>"Menor"</formula>
    </cfRule>
    <cfRule type="cellIs" dxfId="457" priority="134" operator="equal">
      <formula>"Leve"</formula>
    </cfRule>
  </conditionalFormatting>
  <conditionalFormatting sqref="N50">
    <cfRule type="cellIs" dxfId="456" priority="1379" operator="equal">
      <formula>"Catastrófico"</formula>
    </cfRule>
    <cfRule type="cellIs" dxfId="455" priority="1380" operator="equal">
      <formula>"Mayor"</formula>
    </cfRule>
    <cfRule type="cellIs" dxfId="454" priority="1381" operator="equal">
      <formula>"Moderado"</formula>
    </cfRule>
    <cfRule type="cellIs" dxfId="453" priority="1382" operator="equal">
      <formula>"Menor"</formula>
    </cfRule>
    <cfRule type="cellIs" dxfId="452" priority="1383" operator="equal">
      <formula>"Leve"</formula>
    </cfRule>
  </conditionalFormatting>
  <conditionalFormatting sqref="N56 N62 N68 N74 N80">
    <cfRule type="cellIs" dxfId="451" priority="1346" operator="equal">
      <formula>"Catastrófico"</formula>
    </cfRule>
    <cfRule type="cellIs" dxfId="450" priority="1347" operator="equal">
      <formula>"Mayor"</formula>
    </cfRule>
    <cfRule type="cellIs" dxfId="449" priority="1348" operator="equal">
      <formula>"Moderado"</formula>
    </cfRule>
    <cfRule type="cellIs" dxfId="448" priority="1349" operator="equal">
      <formula>"Menor"</formula>
    </cfRule>
    <cfRule type="cellIs" dxfId="447" priority="1350" operator="equal">
      <formula>"Leve"</formula>
    </cfRule>
  </conditionalFormatting>
  <conditionalFormatting sqref="N86">
    <cfRule type="cellIs" dxfId="446" priority="81" operator="equal">
      <formula>"Catastrófico"</formula>
    </cfRule>
    <cfRule type="cellIs" dxfId="445" priority="82" operator="equal">
      <formula>"Mayor"</formula>
    </cfRule>
    <cfRule type="cellIs" dxfId="444" priority="83" operator="equal">
      <formula>"Moderado"</formula>
    </cfRule>
    <cfRule type="cellIs" dxfId="443" priority="84" operator="equal">
      <formula>"Menor"</formula>
    </cfRule>
    <cfRule type="cellIs" dxfId="442" priority="85" operator="equal">
      <formula>"Leve"</formula>
    </cfRule>
  </conditionalFormatting>
  <conditionalFormatting sqref="N92 N98 N104">
    <cfRule type="cellIs" dxfId="441" priority="1286" operator="equal">
      <formula>"Catastrófico"</formula>
    </cfRule>
    <cfRule type="cellIs" dxfId="440" priority="1287" operator="equal">
      <formula>"Mayor"</formula>
    </cfRule>
    <cfRule type="cellIs" dxfId="439" priority="1288" operator="equal">
      <formula>"Moderado"</formula>
    </cfRule>
    <cfRule type="cellIs" dxfId="438" priority="1289" operator="equal">
      <formula>"Menor"</formula>
    </cfRule>
    <cfRule type="cellIs" dxfId="437" priority="1290" operator="equal">
      <formula>"Leve"</formula>
    </cfRule>
  </conditionalFormatting>
  <conditionalFormatting sqref="N110 N116">
    <cfRule type="cellIs" dxfId="436" priority="1193" operator="equal">
      <formula>"Catastrófico"</formula>
    </cfRule>
    <cfRule type="cellIs" dxfId="435" priority="1194" operator="equal">
      <formula>"Mayor"</formula>
    </cfRule>
    <cfRule type="cellIs" dxfId="434" priority="1195" operator="equal">
      <formula>"Moderado"</formula>
    </cfRule>
    <cfRule type="cellIs" dxfId="433" priority="1196" operator="equal">
      <formula>"Menor"</formula>
    </cfRule>
    <cfRule type="cellIs" dxfId="432" priority="1197" operator="equal">
      <formula>"Leve"</formula>
    </cfRule>
  </conditionalFormatting>
  <conditionalFormatting sqref="N122 N128 N134">
    <cfRule type="cellIs" dxfId="431" priority="466" operator="equal">
      <formula>"Catastrófico"</formula>
    </cfRule>
    <cfRule type="cellIs" dxfId="430" priority="467" operator="equal">
      <formula>"Mayor"</formula>
    </cfRule>
    <cfRule type="cellIs" dxfId="429" priority="468" operator="equal">
      <formula>"Moderado"</formula>
    </cfRule>
    <cfRule type="cellIs" dxfId="428" priority="469" operator="equal">
      <formula>"Menor"</formula>
    </cfRule>
    <cfRule type="cellIs" dxfId="427" priority="470" operator="equal">
      <formula>"Leve"</formula>
    </cfRule>
  </conditionalFormatting>
  <conditionalFormatting sqref="N140 N146 N152 N158 N164 N170 N176 N182">
    <cfRule type="cellIs" dxfId="426" priority="1160" operator="equal">
      <formula>"Catastrófico"</formula>
    </cfRule>
    <cfRule type="cellIs" dxfId="425" priority="1161" operator="equal">
      <formula>"Mayor"</formula>
    </cfRule>
    <cfRule type="cellIs" dxfId="424" priority="1162" operator="equal">
      <formula>"Moderado"</formula>
    </cfRule>
    <cfRule type="cellIs" dxfId="423" priority="1163" operator="equal">
      <formula>"Menor"</formula>
    </cfRule>
    <cfRule type="cellIs" dxfId="422" priority="1164" operator="equal">
      <formula>"Leve"</formula>
    </cfRule>
  </conditionalFormatting>
  <conditionalFormatting sqref="N188">
    <cfRule type="cellIs" dxfId="421" priority="1078" operator="equal">
      <formula>"Catastrófico"</formula>
    </cfRule>
    <cfRule type="cellIs" dxfId="420" priority="1079" operator="equal">
      <formula>"Mayor"</formula>
    </cfRule>
    <cfRule type="cellIs" dxfId="419" priority="1080" operator="equal">
      <formula>"Moderado"</formula>
    </cfRule>
    <cfRule type="cellIs" dxfId="418" priority="1081" operator="equal">
      <formula>"Menor"</formula>
    </cfRule>
    <cfRule type="cellIs" dxfId="417" priority="1082" operator="equal">
      <formula>"Leve"</formula>
    </cfRule>
  </conditionalFormatting>
  <conditionalFormatting sqref="N194">
    <cfRule type="cellIs" dxfId="416" priority="1064" operator="equal">
      <formula>"Catastrófico"</formula>
    </cfRule>
    <cfRule type="cellIs" dxfId="415" priority="1065" operator="equal">
      <formula>"Mayor"</formula>
    </cfRule>
    <cfRule type="cellIs" dxfId="414" priority="1066" operator="equal">
      <formula>"Moderado"</formula>
    </cfRule>
    <cfRule type="cellIs" dxfId="413" priority="1067" operator="equal">
      <formula>"Menor"</formula>
    </cfRule>
    <cfRule type="cellIs" dxfId="412" priority="1068" operator="equal">
      <formula>"Leve"</formula>
    </cfRule>
  </conditionalFormatting>
  <conditionalFormatting sqref="N200:N201 N206">
    <cfRule type="cellIs" dxfId="411" priority="1045" operator="equal">
      <formula>"Catastrófico"</formula>
    </cfRule>
    <cfRule type="cellIs" dxfId="410" priority="1046" operator="equal">
      <formula>"Mayor"</formula>
    </cfRule>
    <cfRule type="cellIs" dxfId="409" priority="1047" operator="equal">
      <formula>"Moderado"</formula>
    </cfRule>
    <cfRule type="cellIs" dxfId="408" priority="1048" operator="equal">
      <formula>"Menor"</formula>
    </cfRule>
    <cfRule type="cellIs" dxfId="407" priority="1049" operator="equal">
      <formula>"Leve"</formula>
    </cfRule>
  </conditionalFormatting>
  <conditionalFormatting sqref="N212 N218 N224 N236">
    <cfRule type="cellIs" dxfId="406" priority="1007" operator="equal">
      <formula>"Catastrófico"</formula>
    </cfRule>
    <cfRule type="cellIs" dxfId="405" priority="1008" operator="equal">
      <formula>"Mayor"</formula>
    </cfRule>
    <cfRule type="cellIs" dxfId="404" priority="1009" operator="equal">
      <formula>"Moderado"</formula>
    </cfRule>
    <cfRule type="cellIs" dxfId="403" priority="1010" operator="equal">
      <formula>"Menor"</formula>
    </cfRule>
    <cfRule type="cellIs" dxfId="402" priority="1011" operator="equal">
      <formula>"Leve"</formula>
    </cfRule>
  </conditionalFormatting>
  <conditionalFormatting sqref="N242 N248 N254">
    <cfRule type="cellIs" dxfId="401" priority="951" operator="equal">
      <formula>"Catastrófico"</formula>
    </cfRule>
    <cfRule type="cellIs" dxfId="400" priority="952" operator="equal">
      <formula>"Mayor"</formula>
    </cfRule>
    <cfRule type="cellIs" dxfId="399" priority="953" operator="equal">
      <formula>"Moderado"</formula>
    </cfRule>
    <cfRule type="cellIs" dxfId="398" priority="954" operator="equal">
      <formula>"Menor"</formula>
    </cfRule>
    <cfRule type="cellIs" dxfId="397" priority="955" operator="equal">
      <formula>"Leve"</formula>
    </cfRule>
  </conditionalFormatting>
  <conditionalFormatting sqref="N260 N266">
    <cfRule type="cellIs" dxfId="396" priority="499" operator="equal">
      <formula>"Catastrófico"</formula>
    </cfRule>
    <cfRule type="cellIs" dxfId="395" priority="500" operator="equal">
      <formula>"Mayor"</formula>
    </cfRule>
    <cfRule type="cellIs" dxfId="394" priority="501" operator="equal">
      <formula>"Moderado"</formula>
    </cfRule>
    <cfRule type="cellIs" dxfId="393" priority="502" operator="equal">
      <formula>"Menor"</formula>
    </cfRule>
    <cfRule type="cellIs" dxfId="392" priority="503" operator="equal">
      <formula>"Leve"</formula>
    </cfRule>
  </conditionalFormatting>
  <conditionalFormatting sqref="N272 N278 N284 N296 N314">
    <cfRule type="cellIs" dxfId="391" priority="864" operator="equal">
      <formula>"Catastrófico"</formula>
    </cfRule>
    <cfRule type="cellIs" dxfId="390" priority="865" operator="equal">
      <formula>"Mayor"</formula>
    </cfRule>
    <cfRule type="cellIs" dxfId="389" priority="866" operator="equal">
      <formula>"Moderado"</formula>
    </cfRule>
    <cfRule type="cellIs" dxfId="388" priority="867" operator="equal">
      <formula>"Menor"</formula>
    </cfRule>
    <cfRule type="cellIs" dxfId="387" priority="868" operator="equal">
      <formula>"Leve"</formula>
    </cfRule>
  </conditionalFormatting>
  <conditionalFormatting sqref="N320">
    <cfRule type="cellIs" dxfId="386" priority="324" operator="equal">
      <formula>"Catastrófico"</formula>
    </cfRule>
    <cfRule type="cellIs" dxfId="385" priority="325" operator="equal">
      <formula>"Mayor"</formula>
    </cfRule>
    <cfRule type="cellIs" dxfId="384" priority="326" operator="equal">
      <formula>"Moderado"</formula>
    </cfRule>
    <cfRule type="cellIs" dxfId="383" priority="327" operator="equal">
      <formula>"Menor"</formula>
    </cfRule>
    <cfRule type="cellIs" dxfId="382" priority="328" operator="equal">
      <formula>"Leve"</formula>
    </cfRule>
  </conditionalFormatting>
  <conditionalFormatting sqref="N326 N332">
    <cfRule type="cellIs" dxfId="381" priority="766" operator="equal">
      <formula>"Catastrófico"</formula>
    </cfRule>
    <cfRule type="cellIs" dxfId="380" priority="767" operator="equal">
      <formula>"Mayor"</formula>
    </cfRule>
    <cfRule type="cellIs" dxfId="379" priority="768" operator="equal">
      <formula>"Moderado"</formula>
    </cfRule>
    <cfRule type="cellIs" dxfId="378" priority="769" operator="equal">
      <formula>"Menor"</formula>
    </cfRule>
    <cfRule type="cellIs" dxfId="377" priority="770" operator="equal">
      <formula>"Leve"</formula>
    </cfRule>
  </conditionalFormatting>
  <conditionalFormatting sqref="N338 N344 N350 N356">
    <cfRule type="cellIs" dxfId="376" priority="306" operator="equal">
      <formula>"Catastrófico"</formula>
    </cfRule>
    <cfRule type="cellIs" dxfId="375" priority="307" operator="equal">
      <formula>"Mayor"</formula>
    </cfRule>
    <cfRule type="cellIs" dxfId="374" priority="308" operator="equal">
      <formula>"Moderado"</formula>
    </cfRule>
    <cfRule type="cellIs" dxfId="373" priority="309" operator="equal">
      <formula>"Menor"</formula>
    </cfRule>
    <cfRule type="cellIs" dxfId="372" priority="310" operator="equal">
      <formula>"Leve"</formula>
    </cfRule>
  </conditionalFormatting>
  <conditionalFormatting sqref="N362 N368 N374">
    <cfRule type="cellIs" dxfId="371" priority="733" operator="equal">
      <formula>"Catastrófico"</formula>
    </cfRule>
    <cfRule type="cellIs" dxfId="370" priority="734" operator="equal">
      <formula>"Mayor"</formula>
    </cfRule>
    <cfRule type="cellIs" dxfId="369" priority="735" operator="equal">
      <formula>"Moderado"</formula>
    </cfRule>
    <cfRule type="cellIs" dxfId="368" priority="736" operator="equal">
      <formula>"Menor"</formula>
    </cfRule>
    <cfRule type="cellIs" dxfId="367" priority="737" operator="equal">
      <formula>"Leve"</formula>
    </cfRule>
  </conditionalFormatting>
  <conditionalFormatting sqref="N380 N386">
    <cfRule type="cellIs" dxfId="366" priority="617" operator="equal">
      <formula>"Catastrófico"</formula>
    </cfRule>
    <cfRule type="cellIs" dxfId="365" priority="618" operator="equal">
      <formula>"Mayor"</formula>
    </cfRule>
    <cfRule type="cellIs" dxfId="364" priority="619" operator="equal">
      <formula>"Moderado"</formula>
    </cfRule>
    <cfRule type="cellIs" dxfId="363" priority="620" operator="equal">
      <formula>"Menor"</formula>
    </cfRule>
    <cfRule type="cellIs" dxfId="362" priority="621" operator="equal">
      <formula>"Leve"</formula>
    </cfRule>
  </conditionalFormatting>
  <conditionalFormatting sqref="N392 N398 N404 N410 N416">
    <cfRule type="cellIs" dxfId="361" priority="584" operator="equal">
      <formula>"Catastrófico"</formula>
    </cfRule>
    <cfRule type="cellIs" dxfId="360" priority="585" operator="equal">
      <formula>"Mayor"</formula>
    </cfRule>
    <cfRule type="cellIs" dxfId="359" priority="586" operator="equal">
      <formula>"Moderado"</formula>
    </cfRule>
    <cfRule type="cellIs" dxfId="358" priority="587" operator="equal">
      <formula>"Menor"</formula>
    </cfRule>
    <cfRule type="cellIs" dxfId="357" priority="588" operator="equal">
      <formula>"Leve"</formula>
    </cfRule>
  </conditionalFormatting>
  <conditionalFormatting sqref="P8 AI392:AI421 AI200:AI215">
    <cfRule type="cellIs" dxfId="356" priority="1579" operator="equal">
      <formula>"Alto"</formula>
    </cfRule>
  </conditionalFormatting>
  <conditionalFormatting sqref="P8 AI8:AI421">
    <cfRule type="cellIs" dxfId="355" priority="1578" operator="equal">
      <formula>"Extremo"</formula>
    </cfRule>
    <cfRule type="cellIs" dxfId="354" priority="1580" operator="equal">
      <formula>"Moderado"</formula>
    </cfRule>
    <cfRule type="cellIs" dxfId="353" priority="1581" operator="equal">
      <formula>"Bajo"</formula>
    </cfRule>
  </conditionalFormatting>
  <conditionalFormatting sqref="P14 AI22:AI37 AI318:AI355 AI365:AI391">
    <cfRule type="cellIs" dxfId="352" priority="1575" operator="equal">
      <formula>"Alto"</formula>
    </cfRule>
  </conditionalFormatting>
  <conditionalFormatting sqref="P14">
    <cfRule type="cellIs" dxfId="351" priority="1574" operator="equal">
      <formula>"Extremo"</formula>
    </cfRule>
    <cfRule type="cellIs" dxfId="350" priority="1576" operator="equal">
      <formula>"Moderado"</formula>
    </cfRule>
    <cfRule type="cellIs" dxfId="349" priority="1577" operator="equal">
      <formula>"Bajo"</formula>
    </cfRule>
  </conditionalFormatting>
  <conditionalFormatting sqref="P20">
    <cfRule type="cellIs" dxfId="348" priority="418" operator="equal">
      <formula>"Extremo"</formula>
    </cfRule>
    <cfRule type="cellIs" dxfId="347" priority="419" operator="equal">
      <formula>"Alto"</formula>
    </cfRule>
    <cfRule type="cellIs" dxfId="346" priority="420" operator="equal">
      <formula>"Moderado"</formula>
    </cfRule>
    <cfRule type="cellIs" dxfId="345" priority="421" operator="equal">
      <formula>"Bajo"</formula>
    </cfRule>
  </conditionalFormatting>
  <conditionalFormatting sqref="P26">
    <cfRule type="cellIs" dxfId="344" priority="1556" operator="equal">
      <formula>"Extremo"</formula>
    </cfRule>
    <cfRule type="cellIs" dxfId="343" priority="1557" operator="equal">
      <formula>"Alto"</formula>
    </cfRule>
    <cfRule type="cellIs" dxfId="342" priority="1558" operator="equal">
      <formula>"Moderado"</formula>
    </cfRule>
    <cfRule type="cellIs" dxfId="341" priority="1559" operator="equal">
      <formula>"Bajo"</formula>
    </cfRule>
  </conditionalFormatting>
  <conditionalFormatting sqref="P32">
    <cfRule type="cellIs" dxfId="340" priority="1547" operator="equal">
      <formula>"Extremo"</formula>
    </cfRule>
    <cfRule type="cellIs" dxfId="339" priority="1548" operator="equal">
      <formula>"Alto"</formula>
    </cfRule>
    <cfRule type="cellIs" dxfId="338" priority="1549" operator="equal">
      <formula>"Moderado"</formula>
    </cfRule>
    <cfRule type="cellIs" dxfId="337" priority="1550" operator="equal">
      <formula>"Bajo"</formula>
    </cfRule>
  </conditionalFormatting>
  <conditionalFormatting sqref="P38">
    <cfRule type="cellIs" dxfId="336" priority="154" operator="equal">
      <formula>"Extremo"</formula>
    </cfRule>
    <cfRule type="cellIs" dxfId="335" priority="155" operator="equal">
      <formula>"Alto"</formula>
    </cfRule>
    <cfRule type="cellIs" dxfId="334" priority="156" operator="equal">
      <formula>"Moderado"</formula>
    </cfRule>
    <cfRule type="cellIs" dxfId="333" priority="157" operator="equal">
      <formula>"Bajo"</formula>
    </cfRule>
  </conditionalFormatting>
  <conditionalFormatting sqref="P44">
    <cfRule type="cellIs" dxfId="332" priority="126" operator="equal">
      <formula>"Extremo"</formula>
    </cfRule>
    <cfRule type="cellIs" dxfId="331" priority="127" operator="equal">
      <formula>"Alto"</formula>
    </cfRule>
    <cfRule type="cellIs" dxfId="330" priority="128" operator="equal">
      <formula>"Moderado"</formula>
    </cfRule>
    <cfRule type="cellIs" dxfId="329" priority="129" operator="equal">
      <formula>"Bajo"</formula>
    </cfRule>
  </conditionalFormatting>
  <conditionalFormatting sqref="P50">
    <cfRule type="cellIs" dxfId="328" priority="102" operator="equal">
      <formula>"Extremo"</formula>
    </cfRule>
    <cfRule type="cellIs" dxfId="327" priority="103" operator="equal">
      <formula>"Alto"</formula>
    </cfRule>
    <cfRule type="cellIs" dxfId="326" priority="104" operator="equal">
      <formula>"Moderado"</formula>
    </cfRule>
    <cfRule type="cellIs" dxfId="325" priority="105" operator="equal">
      <formula>"Bajo"</formula>
    </cfRule>
  </conditionalFormatting>
  <conditionalFormatting sqref="P56">
    <cfRule type="cellIs" dxfId="324" priority="1342" operator="equal">
      <formula>"Extremo"</formula>
    </cfRule>
    <cfRule type="cellIs" dxfId="323" priority="1343" operator="equal">
      <formula>"Alto"</formula>
    </cfRule>
    <cfRule type="cellIs" dxfId="322" priority="1344" operator="equal">
      <formula>"Moderado"</formula>
    </cfRule>
    <cfRule type="cellIs" dxfId="321" priority="1345" operator="equal">
      <formula>"Bajo"</formula>
    </cfRule>
  </conditionalFormatting>
  <conditionalFormatting sqref="P62">
    <cfRule type="cellIs" dxfId="320" priority="1338" operator="equal">
      <formula>"Extremo"</formula>
    </cfRule>
    <cfRule type="cellIs" dxfId="319" priority="1339" operator="equal">
      <formula>"Alto"</formula>
    </cfRule>
    <cfRule type="cellIs" dxfId="318" priority="1340" operator="equal">
      <formula>"Moderado"</formula>
    </cfRule>
    <cfRule type="cellIs" dxfId="317" priority="1341" operator="equal">
      <formula>"Bajo"</formula>
    </cfRule>
  </conditionalFormatting>
  <conditionalFormatting sqref="P68">
    <cfRule type="cellIs" dxfId="316" priority="422" operator="equal">
      <formula>"Extremo"</formula>
    </cfRule>
    <cfRule type="cellIs" dxfId="315" priority="423" operator="equal">
      <formula>"Alto"</formula>
    </cfRule>
    <cfRule type="cellIs" dxfId="314" priority="424" operator="equal">
      <formula>"Moderado"</formula>
    </cfRule>
    <cfRule type="cellIs" dxfId="313" priority="425" operator="equal">
      <formula>"Bajo"</formula>
    </cfRule>
  </conditionalFormatting>
  <conditionalFormatting sqref="P74">
    <cfRule type="cellIs" dxfId="312" priority="1320" operator="equal">
      <formula>"Extremo"</formula>
    </cfRule>
    <cfRule type="cellIs" dxfId="311" priority="1321" operator="equal">
      <formula>"Alto"</formula>
    </cfRule>
    <cfRule type="cellIs" dxfId="310" priority="1322" operator="equal">
      <formula>"Moderado"</formula>
    </cfRule>
    <cfRule type="cellIs" dxfId="309" priority="1323" operator="equal">
      <formula>"Bajo"</formula>
    </cfRule>
  </conditionalFormatting>
  <conditionalFormatting sqref="P80">
    <cfRule type="cellIs" dxfId="308" priority="1311" operator="equal">
      <formula>"Extremo"</formula>
    </cfRule>
    <cfRule type="cellIs" dxfId="307" priority="1312" operator="equal">
      <formula>"Alto"</formula>
    </cfRule>
    <cfRule type="cellIs" dxfId="306" priority="1313" operator="equal">
      <formula>"Moderado"</formula>
    </cfRule>
    <cfRule type="cellIs" dxfId="305" priority="1314" operator="equal">
      <formula>"Bajo"</formula>
    </cfRule>
  </conditionalFormatting>
  <conditionalFormatting sqref="P86">
    <cfRule type="cellIs" dxfId="304" priority="1282" operator="equal">
      <formula>"Extremo"</formula>
    </cfRule>
    <cfRule type="cellIs" dxfId="303" priority="1283" operator="equal">
      <formula>"Alto"</formula>
    </cfRule>
    <cfRule type="cellIs" dxfId="302" priority="1284" operator="equal">
      <formula>"Moderado"</formula>
    </cfRule>
    <cfRule type="cellIs" dxfId="301" priority="1285" operator="equal">
      <formula>"Bajo"</formula>
    </cfRule>
  </conditionalFormatting>
  <conditionalFormatting sqref="P92">
    <cfRule type="cellIs" dxfId="300" priority="1264" operator="equal">
      <formula>"Extremo"</formula>
    </cfRule>
    <cfRule type="cellIs" dxfId="299" priority="1265" operator="equal">
      <formula>"Alto"</formula>
    </cfRule>
    <cfRule type="cellIs" dxfId="298" priority="1266" operator="equal">
      <formula>"Moderado"</formula>
    </cfRule>
    <cfRule type="cellIs" dxfId="297" priority="1267" operator="equal">
      <formula>"Bajo"</formula>
    </cfRule>
  </conditionalFormatting>
  <conditionalFormatting sqref="P98">
    <cfRule type="cellIs" dxfId="296" priority="77" operator="equal">
      <formula>"Extremo"</formula>
    </cfRule>
    <cfRule type="cellIs" dxfId="295" priority="78" operator="equal">
      <formula>"Alto"</formula>
    </cfRule>
    <cfRule type="cellIs" dxfId="294" priority="79" operator="equal">
      <formula>"Moderado"</formula>
    </cfRule>
    <cfRule type="cellIs" dxfId="293" priority="80" operator="equal">
      <formula>"Bajo"</formula>
    </cfRule>
  </conditionalFormatting>
  <conditionalFormatting sqref="P104">
    <cfRule type="cellIs" dxfId="292" priority="426" operator="equal">
      <formula>"Extremo"</formula>
    </cfRule>
    <cfRule type="cellIs" dxfId="291" priority="427" operator="equal">
      <formula>"Alto"</formula>
    </cfRule>
    <cfRule type="cellIs" dxfId="290" priority="428" operator="equal">
      <formula>"Moderado"</formula>
    </cfRule>
    <cfRule type="cellIs" dxfId="289" priority="429" operator="equal">
      <formula>"Bajo"</formula>
    </cfRule>
  </conditionalFormatting>
  <conditionalFormatting sqref="P110">
    <cfRule type="cellIs" dxfId="288" priority="430" operator="equal">
      <formula>"Extremo"</formula>
    </cfRule>
    <cfRule type="cellIs" dxfId="287" priority="431" operator="equal">
      <formula>"Alto"</formula>
    </cfRule>
    <cfRule type="cellIs" dxfId="286" priority="432" operator="equal">
      <formula>"Moderado"</formula>
    </cfRule>
    <cfRule type="cellIs" dxfId="285" priority="433" operator="equal">
      <formula>"Bajo"</formula>
    </cfRule>
  </conditionalFormatting>
  <conditionalFormatting sqref="P116">
    <cfRule type="cellIs" dxfId="284" priority="1185" operator="equal">
      <formula>"Extremo"</formula>
    </cfRule>
    <cfRule type="cellIs" dxfId="283" priority="1186" operator="equal">
      <formula>"Alto"</formula>
    </cfRule>
    <cfRule type="cellIs" dxfId="282" priority="1187" operator="equal">
      <formula>"Moderado"</formula>
    </cfRule>
    <cfRule type="cellIs" dxfId="281" priority="1188" operator="equal">
      <formula>"Bajo"</formula>
    </cfRule>
  </conditionalFormatting>
  <conditionalFormatting sqref="P122">
    <cfRule type="cellIs" dxfId="280" priority="462" operator="equal">
      <formula>"Extremo"</formula>
    </cfRule>
    <cfRule type="cellIs" dxfId="279" priority="463" operator="equal">
      <formula>"Alto"</formula>
    </cfRule>
    <cfRule type="cellIs" dxfId="278" priority="464" operator="equal">
      <formula>"Moderado"</formula>
    </cfRule>
    <cfRule type="cellIs" dxfId="277" priority="465" operator="equal">
      <formula>"Bajo"</formula>
    </cfRule>
  </conditionalFormatting>
  <conditionalFormatting sqref="P128">
    <cfRule type="cellIs" dxfId="276" priority="458" operator="equal">
      <formula>"Extremo"</formula>
    </cfRule>
    <cfRule type="cellIs" dxfId="275" priority="459" operator="equal">
      <formula>"Alto"</formula>
    </cfRule>
    <cfRule type="cellIs" dxfId="274" priority="460" operator="equal">
      <formula>"Moderado"</formula>
    </cfRule>
    <cfRule type="cellIs" dxfId="273" priority="461" operator="equal">
      <formula>"Bajo"</formula>
    </cfRule>
  </conditionalFormatting>
  <conditionalFormatting sqref="P134">
    <cfRule type="cellIs" dxfId="272" priority="449" operator="equal">
      <formula>"Extremo"</formula>
    </cfRule>
    <cfRule type="cellIs" dxfId="271" priority="450" operator="equal">
      <formula>"Alto"</formula>
    </cfRule>
    <cfRule type="cellIs" dxfId="270" priority="451" operator="equal">
      <formula>"Moderado"</formula>
    </cfRule>
    <cfRule type="cellIs" dxfId="269" priority="452" operator="equal">
      <formula>"Bajo"</formula>
    </cfRule>
  </conditionalFormatting>
  <conditionalFormatting sqref="P140">
    <cfRule type="cellIs" dxfId="268" priority="1156" operator="equal">
      <formula>"Extremo"</formula>
    </cfRule>
    <cfRule type="cellIs" dxfId="267" priority="1157" operator="equal">
      <formula>"Alto"</formula>
    </cfRule>
    <cfRule type="cellIs" dxfId="266" priority="1158" operator="equal">
      <formula>"Moderado"</formula>
    </cfRule>
    <cfRule type="cellIs" dxfId="265" priority="1159" operator="equal">
      <formula>"Bajo"</formula>
    </cfRule>
  </conditionalFormatting>
  <conditionalFormatting sqref="P146">
    <cfRule type="cellIs" dxfId="264" priority="1152" operator="equal">
      <formula>"Extremo"</formula>
    </cfRule>
    <cfRule type="cellIs" dxfId="263" priority="1153" operator="equal">
      <formula>"Alto"</formula>
    </cfRule>
    <cfRule type="cellIs" dxfId="262" priority="1154" operator="equal">
      <formula>"Moderado"</formula>
    </cfRule>
    <cfRule type="cellIs" dxfId="261" priority="1155" operator="equal">
      <formula>"Bajo"</formula>
    </cfRule>
  </conditionalFormatting>
  <conditionalFormatting sqref="P152">
    <cfRule type="cellIs" dxfId="260" priority="1143" operator="equal">
      <formula>"Extremo"</formula>
    </cfRule>
    <cfRule type="cellIs" dxfId="259" priority="1144" operator="equal">
      <formula>"Alto"</formula>
    </cfRule>
    <cfRule type="cellIs" dxfId="258" priority="1145" operator="equal">
      <formula>"Moderado"</formula>
    </cfRule>
    <cfRule type="cellIs" dxfId="257" priority="1146" operator="equal">
      <formula>"Bajo"</formula>
    </cfRule>
  </conditionalFormatting>
  <conditionalFormatting sqref="P158">
    <cfRule type="cellIs" dxfId="256" priority="1134" operator="equal">
      <formula>"Extremo"</formula>
    </cfRule>
    <cfRule type="cellIs" dxfId="255" priority="1135" operator="equal">
      <formula>"Alto"</formula>
    </cfRule>
    <cfRule type="cellIs" dxfId="254" priority="1136" operator="equal">
      <formula>"Moderado"</formula>
    </cfRule>
    <cfRule type="cellIs" dxfId="253" priority="1137" operator="equal">
      <formula>"Bajo"</formula>
    </cfRule>
  </conditionalFormatting>
  <conditionalFormatting sqref="P164">
    <cfRule type="cellIs" dxfId="252" priority="1125" operator="equal">
      <formula>"Extremo"</formula>
    </cfRule>
    <cfRule type="cellIs" dxfId="251" priority="1126" operator="equal">
      <formula>"Alto"</formula>
    </cfRule>
    <cfRule type="cellIs" dxfId="250" priority="1127" operator="equal">
      <formula>"Moderado"</formula>
    </cfRule>
    <cfRule type="cellIs" dxfId="249" priority="1128" operator="equal">
      <formula>"Bajo"</formula>
    </cfRule>
  </conditionalFormatting>
  <conditionalFormatting sqref="P170">
    <cfRule type="cellIs" dxfId="248" priority="1116" operator="equal">
      <formula>"Extremo"</formula>
    </cfRule>
    <cfRule type="cellIs" dxfId="247" priority="1117" operator="equal">
      <formula>"Alto"</formula>
    </cfRule>
    <cfRule type="cellIs" dxfId="246" priority="1118" operator="equal">
      <formula>"Moderado"</formula>
    </cfRule>
    <cfRule type="cellIs" dxfId="245" priority="1119" operator="equal">
      <formula>"Bajo"</formula>
    </cfRule>
  </conditionalFormatting>
  <conditionalFormatting sqref="P176">
    <cfRule type="cellIs" dxfId="244" priority="1107" operator="equal">
      <formula>"Extremo"</formula>
    </cfRule>
    <cfRule type="cellIs" dxfId="243" priority="1108" operator="equal">
      <formula>"Alto"</formula>
    </cfRule>
    <cfRule type="cellIs" dxfId="242" priority="1109" operator="equal">
      <formula>"Moderado"</formula>
    </cfRule>
    <cfRule type="cellIs" dxfId="241" priority="1110" operator="equal">
      <formula>"Bajo"</formula>
    </cfRule>
  </conditionalFormatting>
  <conditionalFormatting sqref="P182">
    <cfRule type="cellIs" dxfId="240" priority="1098" operator="equal">
      <formula>"Extremo"</formula>
    </cfRule>
    <cfRule type="cellIs" dxfId="239" priority="1099" operator="equal">
      <formula>"Alto"</formula>
    </cfRule>
    <cfRule type="cellIs" dxfId="238" priority="1100" operator="equal">
      <formula>"Moderado"</formula>
    </cfRule>
    <cfRule type="cellIs" dxfId="237" priority="1101" operator="equal">
      <formula>"Bajo"</formula>
    </cfRule>
  </conditionalFormatting>
  <conditionalFormatting sqref="P188">
    <cfRule type="cellIs" dxfId="236" priority="1069" operator="equal">
      <formula>"Extremo"</formula>
    </cfRule>
    <cfRule type="cellIs" dxfId="235" priority="1070" operator="equal">
      <formula>"Alto"</formula>
    </cfRule>
    <cfRule type="cellIs" dxfId="234" priority="1071" operator="equal">
      <formula>"Moderado"</formula>
    </cfRule>
    <cfRule type="cellIs" dxfId="233" priority="1072" operator="equal">
      <formula>"Bajo"</formula>
    </cfRule>
  </conditionalFormatting>
  <conditionalFormatting sqref="P194">
    <cfRule type="cellIs" dxfId="232" priority="1055" operator="equal">
      <formula>"Extremo"</formula>
    </cfRule>
    <cfRule type="cellIs" dxfId="231" priority="1056" operator="equal">
      <formula>"Alto"</formula>
    </cfRule>
    <cfRule type="cellIs" dxfId="230" priority="1057" operator="equal">
      <formula>"Moderado"</formula>
    </cfRule>
    <cfRule type="cellIs" dxfId="229" priority="1058" operator="equal">
      <formula>"Bajo"</formula>
    </cfRule>
  </conditionalFormatting>
  <conditionalFormatting sqref="P200:P201">
    <cfRule type="cellIs" dxfId="228" priority="1041" operator="equal">
      <formula>"Extremo"</formula>
    </cfRule>
    <cfRule type="cellIs" dxfId="227" priority="1042" operator="equal">
      <formula>"Alto"</formula>
    </cfRule>
    <cfRule type="cellIs" dxfId="226" priority="1043" operator="equal">
      <formula>"Moderado"</formula>
    </cfRule>
    <cfRule type="cellIs" dxfId="225" priority="1044" operator="equal">
      <formula>"Bajo"</formula>
    </cfRule>
  </conditionalFormatting>
  <conditionalFormatting sqref="P206">
    <cfRule type="cellIs" dxfId="224" priority="1017" operator="equal">
      <formula>"Extremo"</formula>
    </cfRule>
    <cfRule type="cellIs" dxfId="223" priority="1018" operator="equal">
      <formula>"Alto"</formula>
    </cfRule>
    <cfRule type="cellIs" dxfId="222" priority="1019" operator="equal">
      <formula>"Moderado"</formula>
    </cfRule>
    <cfRule type="cellIs" dxfId="221" priority="1020" operator="equal">
      <formula>"Bajo"</formula>
    </cfRule>
  </conditionalFormatting>
  <conditionalFormatting sqref="P212">
    <cfRule type="cellIs" dxfId="220" priority="1003" operator="equal">
      <formula>"Extremo"</formula>
    </cfRule>
    <cfRule type="cellIs" dxfId="219" priority="1004" operator="equal">
      <formula>"Alto"</formula>
    </cfRule>
    <cfRule type="cellIs" dxfId="218" priority="1005" operator="equal">
      <formula>"Moderado"</formula>
    </cfRule>
    <cfRule type="cellIs" dxfId="217" priority="1006" operator="equal">
      <formula>"Bajo"</formula>
    </cfRule>
  </conditionalFormatting>
  <conditionalFormatting sqref="P218">
    <cfRule type="cellIs" dxfId="216" priority="907" operator="equal">
      <formula>"Extremo"</formula>
    </cfRule>
    <cfRule type="cellIs" dxfId="215" priority="908" operator="equal">
      <formula>"Alto"</formula>
    </cfRule>
    <cfRule type="cellIs" dxfId="214" priority="909" operator="equal">
      <formula>"Moderado"</formula>
    </cfRule>
    <cfRule type="cellIs" dxfId="213" priority="910" operator="equal">
      <formula>"Bajo"</formula>
    </cfRule>
  </conditionalFormatting>
  <conditionalFormatting sqref="P224">
    <cfRule type="cellIs" dxfId="212" priority="911" operator="equal">
      <formula>"Extremo"</formula>
    </cfRule>
    <cfRule type="cellIs" dxfId="211" priority="912" operator="equal">
      <formula>"Alto"</formula>
    </cfRule>
    <cfRule type="cellIs" dxfId="210" priority="913" operator="equal">
      <formula>"Moderado"</formula>
    </cfRule>
    <cfRule type="cellIs" dxfId="209" priority="914" operator="equal">
      <formula>"Bajo"</formula>
    </cfRule>
  </conditionalFormatting>
  <conditionalFormatting sqref="P242">
    <cfRule type="cellIs" dxfId="208" priority="915" operator="equal">
      <formula>"Extremo"</formula>
    </cfRule>
    <cfRule type="cellIs" dxfId="207" priority="916" operator="equal">
      <formula>"Alto"</formula>
    </cfRule>
    <cfRule type="cellIs" dxfId="206" priority="917" operator="equal">
      <formula>"Moderado"</formula>
    </cfRule>
    <cfRule type="cellIs" dxfId="205" priority="918" operator="equal">
      <formula>"Bajo"</formula>
    </cfRule>
  </conditionalFormatting>
  <conditionalFormatting sqref="P248">
    <cfRule type="cellIs" dxfId="204" priority="943" operator="equal">
      <formula>"Extremo"</formula>
    </cfRule>
    <cfRule type="cellIs" dxfId="203" priority="944" operator="equal">
      <formula>"Alto"</formula>
    </cfRule>
    <cfRule type="cellIs" dxfId="202" priority="945" operator="equal">
      <formula>"Moderado"</formula>
    </cfRule>
    <cfRule type="cellIs" dxfId="201" priority="946" operator="equal">
      <formula>"Bajo"</formula>
    </cfRule>
  </conditionalFormatting>
  <conditionalFormatting sqref="P254">
    <cfRule type="cellIs" dxfId="200" priority="934" operator="equal">
      <formula>"Extremo"</formula>
    </cfRule>
    <cfRule type="cellIs" dxfId="199" priority="935" operator="equal">
      <formula>"Alto"</formula>
    </cfRule>
    <cfRule type="cellIs" dxfId="198" priority="936" operator="equal">
      <formula>"Moderado"</formula>
    </cfRule>
    <cfRule type="cellIs" dxfId="197" priority="937" operator="equal">
      <formula>"Bajo"</formula>
    </cfRule>
  </conditionalFormatting>
  <conditionalFormatting sqref="P260">
    <cfRule type="cellIs" dxfId="196" priority="495" operator="equal">
      <formula>"Extremo"</formula>
    </cfRule>
    <cfRule type="cellIs" dxfId="195" priority="496" operator="equal">
      <formula>"Alto"</formula>
    </cfRule>
    <cfRule type="cellIs" dxfId="194" priority="497" operator="equal">
      <formula>"Moderado"</formula>
    </cfRule>
    <cfRule type="cellIs" dxfId="193" priority="498" operator="equal">
      <formula>"Bajo"</formula>
    </cfRule>
  </conditionalFormatting>
  <conditionalFormatting sqref="P266">
    <cfRule type="cellIs" dxfId="192" priority="491" operator="equal">
      <formula>"Extremo"</formula>
    </cfRule>
    <cfRule type="cellIs" dxfId="191" priority="492" operator="equal">
      <formula>"Alto"</formula>
    </cfRule>
    <cfRule type="cellIs" dxfId="190" priority="493" operator="equal">
      <formula>"Moderado"</formula>
    </cfRule>
    <cfRule type="cellIs" dxfId="189" priority="494" operator="equal">
      <formula>"Bajo"</formula>
    </cfRule>
  </conditionalFormatting>
  <conditionalFormatting sqref="P272">
    <cfRule type="cellIs" dxfId="188" priority="860" operator="equal">
      <formula>"Extremo"</formula>
    </cfRule>
    <cfRule type="cellIs" dxfId="187" priority="861" operator="equal">
      <formula>"Alto"</formula>
    </cfRule>
    <cfRule type="cellIs" dxfId="186" priority="862" operator="equal">
      <formula>"Moderado"</formula>
    </cfRule>
    <cfRule type="cellIs" dxfId="185" priority="863" operator="equal">
      <formula>"Bajo"</formula>
    </cfRule>
  </conditionalFormatting>
  <conditionalFormatting sqref="P278">
    <cfRule type="cellIs" dxfId="184" priority="856" operator="equal">
      <formula>"Extremo"</formula>
    </cfRule>
    <cfRule type="cellIs" dxfId="183" priority="857" operator="equal">
      <formula>"Alto"</formula>
    </cfRule>
    <cfRule type="cellIs" dxfId="182" priority="858" operator="equal">
      <formula>"Moderado"</formula>
    </cfRule>
    <cfRule type="cellIs" dxfId="181" priority="859" operator="equal">
      <formula>"Bajo"</formula>
    </cfRule>
  </conditionalFormatting>
  <conditionalFormatting sqref="P284">
    <cfRule type="cellIs" dxfId="180" priority="847" operator="equal">
      <formula>"Extremo"</formula>
    </cfRule>
    <cfRule type="cellIs" dxfId="179" priority="848" operator="equal">
      <formula>"Alto"</formula>
    </cfRule>
    <cfRule type="cellIs" dxfId="178" priority="849" operator="equal">
      <formula>"Moderado"</formula>
    </cfRule>
    <cfRule type="cellIs" dxfId="177" priority="850" operator="equal">
      <formula>"Bajo"</formula>
    </cfRule>
  </conditionalFormatting>
  <conditionalFormatting sqref="P296">
    <cfRule type="cellIs" dxfId="176" priority="509" operator="equal">
      <formula>"Extremo"</formula>
    </cfRule>
    <cfRule type="cellIs" dxfId="175" priority="510" operator="equal">
      <formula>"Alto"</formula>
    </cfRule>
    <cfRule type="cellIs" dxfId="174" priority="511" operator="equal">
      <formula>"Moderado"</formula>
    </cfRule>
    <cfRule type="cellIs" dxfId="173" priority="512" operator="equal">
      <formula>"Bajo"</formula>
    </cfRule>
  </conditionalFormatting>
  <conditionalFormatting sqref="P314">
    <cfRule type="cellIs" dxfId="172" priority="513" operator="equal">
      <formula>"Extremo"</formula>
    </cfRule>
    <cfRule type="cellIs" dxfId="171" priority="514" operator="equal">
      <formula>"Alto"</formula>
    </cfRule>
    <cfRule type="cellIs" dxfId="170" priority="515" operator="equal">
      <formula>"Moderado"</formula>
    </cfRule>
    <cfRule type="cellIs" dxfId="169" priority="516" operator="equal">
      <formula>"Bajo"</formula>
    </cfRule>
  </conditionalFormatting>
  <conditionalFormatting sqref="P320">
    <cfRule type="cellIs" dxfId="168" priority="320" operator="equal">
      <formula>"Extremo"</formula>
    </cfRule>
    <cfRule type="cellIs" dxfId="167" priority="321" operator="equal">
      <formula>"Alto"</formula>
    </cfRule>
    <cfRule type="cellIs" dxfId="166" priority="322" operator="equal">
      <formula>"Moderado"</formula>
    </cfRule>
    <cfRule type="cellIs" dxfId="165" priority="323" operator="equal">
      <formula>"Bajo"</formula>
    </cfRule>
  </conditionalFormatting>
  <conditionalFormatting sqref="P326">
    <cfRule type="cellIs" dxfId="164" priority="762" operator="equal">
      <formula>"Extremo"</formula>
    </cfRule>
    <cfRule type="cellIs" dxfId="163" priority="763" operator="equal">
      <formula>"Alto"</formula>
    </cfRule>
    <cfRule type="cellIs" dxfId="162" priority="764" operator="equal">
      <formula>"Moderado"</formula>
    </cfRule>
    <cfRule type="cellIs" dxfId="161" priority="765" operator="equal">
      <formula>"Bajo"</formula>
    </cfRule>
  </conditionalFormatting>
  <conditionalFormatting sqref="P332">
    <cfRule type="cellIs" dxfId="160" priority="758" operator="equal">
      <formula>"Extremo"</formula>
    </cfRule>
    <cfRule type="cellIs" dxfId="159" priority="759" operator="equal">
      <formula>"Alto"</formula>
    </cfRule>
    <cfRule type="cellIs" dxfId="158" priority="760" operator="equal">
      <formula>"Moderado"</formula>
    </cfRule>
    <cfRule type="cellIs" dxfId="157" priority="761" operator="equal">
      <formula>"Bajo"</formula>
    </cfRule>
  </conditionalFormatting>
  <conditionalFormatting sqref="P338">
    <cfRule type="cellIs" dxfId="156" priority="207" operator="equal">
      <formula>"Extremo"</formula>
    </cfRule>
    <cfRule type="cellIs" dxfId="155" priority="208" operator="equal">
      <formula>"Alto"</formula>
    </cfRule>
    <cfRule type="cellIs" dxfId="154" priority="209" operator="equal">
      <formula>"Moderado"</formula>
    </cfRule>
    <cfRule type="cellIs" dxfId="153" priority="210" operator="equal">
      <formula>"Bajo"</formula>
    </cfRule>
  </conditionalFormatting>
  <conditionalFormatting sqref="P344">
    <cfRule type="cellIs" dxfId="152" priority="211" operator="equal">
      <formula>"Extremo"</formula>
    </cfRule>
    <cfRule type="cellIs" dxfId="151" priority="212" operator="equal">
      <formula>"Alto"</formula>
    </cfRule>
    <cfRule type="cellIs" dxfId="150" priority="213" operator="equal">
      <formula>"Moderado"</formula>
    </cfRule>
    <cfRule type="cellIs" dxfId="149" priority="214" operator="equal">
      <formula>"Bajo"</formula>
    </cfRule>
  </conditionalFormatting>
  <conditionalFormatting sqref="P350">
    <cfRule type="cellIs" dxfId="148" priority="215" operator="equal">
      <formula>"Extremo"</formula>
    </cfRule>
    <cfRule type="cellIs" dxfId="147" priority="216" operator="equal">
      <formula>"Alto"</formula>
    </cfRule>
    <cfRule type="cellIs" dxfId="146" priority="217" operator="equal">
      <formula>"Moderado"</formula>
    </cfRule>
    <cfRule type="cellIs" dxfId="145" priority="218" operator="equal">
      <formula>"Bajo"</formula>
    </cfRule>
  </conditionalFormatting>
  <conditionalFormatting sqref="P356">
    <cfRule type="cellIs" dxfId="144" priority="219" operator="equal">
      <formula>"Extremo"</formula>
    </cfRule>
    <cfRule type="cellIs" dxfId="143" priority="220" operator="equal">
      <formula>"Alto"</formula>
    </cfRule>
    <cfRule type="cellIs" dxfId="142" priority="221" operator="equal">
      <formula>"Moderado"</formula>
    </cfRule>
    <cfRule type="cellIs" dxfId="141" priority="222" operator="equal">
      <formula>"Bajo"</formula>
    </cfRule>
  </conditionalFormatting>
  <conditionalFormatting sqref="P362">
    <cfRule type="cellIs" dxfId="140" priority="517" operator="equal">
      <formula>"Extremo"</formula>
    </cfRule>
    <cfRule type="cellIs" dxfId="139" priority="518" operator="equal">
      <formula>"Alto"</formula>
    </cfRule>
    <cfRule type="cellIs" dxfId="138" priority="519" operator="equal">
      <formula>"Moderado"</formula>
    </cfRule>
    <cfRule type="cellIs" dxfId="137" priority="520" operator="equal">
      <formula>"Bajo"</formula>
    </cfRule>
  </conditionalFormatting>
  <conditionalFormatting sqref="P368">
    <cfRule type="cellIs" dxfId="136" priority="521" operator="equal">
      <formula>"Extremo"</formula>
    </cfRule>
    <cfRule type="cellIs" dxfId="135" priority="522" operator="equal">
      <formula>"Alto"</formula>
    </cfRule>
    <cfRule type="cellIs" dxfId="134" priority="523" operator="equal">
      <formula>"Moderado"</formula>
    </cfRule>
    <cfRule type="cellIs" dxfId="133" priority="524" operator="equal">
      <formula>"Bajo"</formula>
    </cfRule>
  </conditionalFormatting>
  <conditionalFormatting sqref="P374">
    <cfRule type="cellIs" dxfId="132" priority="316" operator="equal">
      <formula>"Extremo"</formula>
    </cfRule>
    <cfRule type="cellIs" dxfId="131" priority="317" operator="equal">
      <formula>"Alto"</formula>
    </cfRule>
    <cfRule type="cellIs" dxfId="130" priority="318" operator="equal">
      <formula>"Moderado"</formula>
    </cfRule>
    <cfRule type="cellIs" dxfId="129" priority="319" operator="equal">
      <formula>"Bajo"</formula>
    </cfRule>
  </conditionalFormatting>
  <conditionalFormatting sqref="P380">
    <cfRule type="cellIs" dxfId="128" priority="613" operator="equal">
      <formula>"Extremo"</formula>
    </cfRule>
    <cfRule type="cellIs" dxfId="127" priority="614" operator="equal">
      <formula>"Alto"</formula>
    </cfRule>
    <cfRule type="cellIs" dxfId="126" priority="615" operator="equal">
      <formula>"Moderado"</formula>
    </cfRule>
    <cfRule type="cellIs" dxfId="125" priority="616" operator="equal">
      <formula>"Bajo"</formula>
    </cfRule>
  </conditionalFormatting>
  <conditionalFormatting sqref="P386">
    <cfRule type="cellIs" dxfId="124" priority="609" operator="equal">
      <formula>"Extremo"</formula>
    </cfRule>
    <cfRule type="cellIs" dxfId="123" priority="610" operator="equal">
      <formula>"Alto"</formula>
    </cfRule>
    <cfRule type="cellIs" dxfId="122" priority="611" operator="equal">
      <formula>"Moderado"</formula>
    </cfRule>
    <cfRule type="cellIs" dxfId="121" priority="612" operator="equal">
      <formula>"Bajo"</formula>
    </cfRule>
  </conditionalFormatting>
  <conditionalFormatting sqref="P392">
    <cfRule type="cellIs" dxfId="120" priority="580" operator="equal">
      <formula>"Extremo"</formula>
    </cfRule>
    <cfRule type="cellIs" dxfId="119" priority="581" operator="equal">
      <formula>"Alto"</formula>
    </cfRule>
    <cfRule type="cellIs" dxfId="118" priority="582" operator="equal">
      <formula>"Moderado"</formula>
    </cfRule>
    <cfRule type="cellIs" dxfId="117" priority="583" operator="equal">
      <formula>"Bajo"</formula>
    </cfRule>
  </conditionalFormatting>
  <conditionalFormatting sqref="P398">
    <cfRule type="cellIs" dxfId="116" priority="576" operator="equal">
      <formula>"Extremo"</formula>
    </cfRule>
    <cfRule type="cellIs" dxfId="115" priority="577" operator="equal">
      <formula>"Alto"</formula>
    </cfRule>
    <cfRule type="cellIs" dxfId="114" priority="578" operator="equal">
      <formula>"Moderado"</formula>
    </cfRule>
    <cfRule type="cellIs" dxfId="113" priority="579" operator="equal">
      <formula>"Bajo"</formula>
    </cfRule>
  </conditionalFormatting>
  <conditionalFormatting sqref="P404">
    <cfRule type="cellIs" dxfId="112" priority="567" operator="equal">
      <formula>"Extremo"</formula>
    </cfRule>
    <cfRule type="cellIs" dxfId="111" priority="568" operator="equal">
      <formula>"Alto"</formula>
    </cfRule>
    <cfRule type="cellIs" dxfId="110" priority="569" operator="equal">
      <formula>"Moderado"</formula>
    </cfRule>
    <cfRule type="cellIs" dxfId="109" priority="570" operator="equal">
      <formula>"Bajo"</formula>
    </cfRule>
  </conditionalFormatting>
  <conditionalFormatting sqref="P410">
    <cfRule type="cellIs" dxfId="108" priority="549" operator="equal">
      <formula>"Extremo"</formula>
    </cfRule>
    <cfRule type="cellIs" dxfId="107" priority="550" operator="equal">
      <formula>"Alto"</formula>
    </cfRule>
    <cfRule type="cellIs" dxfId="106" priority="551" operator="equal">
      <formula>"Moderado"</formula>
    </cfRule>
    <cfRule type="cellIs" dxfId="105" priority="552" operator="equal">
      <formula>"Bajo"</formula>
    </cfRule>
  </conditionalFormatting>
  <conditionalFormatting sqref="P416">
    <cfRule type="cellIs" dxfId="104" priority="540" operator="equal">
      <formula>"Extremo"</formula>
    </cfRule>
    <cfRule type="cellIs" dxfId="103" priority="541" operator="equal">
      <formula>"Alto"</formula>
    </cfRule>
    <cfRule type="cellIs" dxfId="102" priority="542" operator="equal">
      <formula>"Moderado"</formula>
    </cfRule>
    <cfRule type="cellIs" dxfId="101" priority="543" operator="equal">
      <formula>"Bajo"</formula>
    </cfRule>
  </conditionalFormatting>
  <conditionalFormatting sqref="AD240">
    <cfRule type="cellIs" dxfId="100" priority="961" operator="equal">
      <formula>"Muy Alta"</formula>
    </cfRule>
    <cfRule type="cellIs" dxfId="99" priority="962" operator="equal">
      <formula>"Alta"</formula>
    </cfRule>
    <cfRule type="cellIs" dxfId="98" priority="963" operator="equal">
      <formula>"Media"</formula>
    </cfRule>
    <cfRule type="cellIs" dxfId="97" priority="964" operator="equal">
      <formula>"Baja"</formula>
    </cfRule>
    <cfRule type="cellIs" dxfId="96" priority="965" operator="equal">
      <formula>"Muy Baja"</formula>
    </cfRule>
  </conditionalFormatting>
  <conditionalFormatting sqref="AI8:AI19">
    <cfRule type="cellIs" dxfId="95" priority="1489" operator="equal">
      <formula>"Alto"</formula>
    </cfRule>
  </conditionalFormatting>
  <conditionalFormatting sqref="AI20:AI21">
    <cfRule type="cellIs" dxfId="94" priority="383" operator="equal">
      <formula>"Alto"</formula>
    </cfRule>
  </conditionalFormatting>
  <conditionalFormatting sqref="AI38">
    <cfRule type="cellIs" dxfId="93" priority="87" operator="equal">
      <formula>"Alto"</formula>
    </cfRule>
  </conditionalFormatting>
  <conditionalFormatting sqref="AI39:AI49">
    <cfRule type="cellIs" dxfId="92" priority="113" operator="equal">
      <formula>"Alto"</formula>
    </cfRule>
  </conditionalFormatting>
  <conditionalFormatting sqref="AI50:AI52">
    <cfRule type="cellIs" dxfId="91" priority="99" operator="equal">
      <formula>"Alto"</formula>
    </cfRule>
  </conditionalFormatting>
  <conditionalFormatting sqref="AI53:AI103">
    <cfRule type="cellIs" dxfId="90" priority="1228" operator="equal">
      <formula>"Alto"</formula>
    </cfRule>
  </conditionalFormatting>
  <conditionalFormatting sqref="AI98">
    <cfRule type="cellIs" dxfId="89" priority="76" operator="equal">
      <formula>"Alto"</formula>
    </cfRule>
  </conditionalFormatting>
  <conditionalFormatting sqref="AI104">
    <cfRule type="cellIs" dxfId="88" priority="387" operator="equal">
      <formula>"Alto"</formula>
    </cfRule>
  </conditionalFormatting>
  <conditionalFormatting sqref="AI105:AI109">
    <cfRule type="cellIs" dxfId="87" priority="1205" operator="equal">
      <formula>"Alto"</formula>
    </cfRule>
  </conditionalFormatting>
  <conditionalFormatting sqref="AI110">
    <cfRule type="cellIs" dxfId="86" priority="391" operator="equal">
      <formula>"Alto"</formula>
    </cfRule>
  </conditionalFormatting>
  <conditionalFormatting sqref="AI111:AI115 AI118:AI121">
    <cfRule type="cellIs" dxfId="85" priority="1171" operator="equal">
      <formula>"Alto"</formula>
    </cfRule>
  </conditionalFormatting>
  <conditionalFormatting sqref="AI116:AI117">
    <cfRule type="cellIs" dxfId="84" priority="395" operator="equal">
      <formula>"Alto"</formula>
    </cfRule>
  </conditionalFormatting>
  <conditionalFormatting sqref="AI122:AI139">
    <cfRule type="cellIs" dxfId="83" priority="436" operator="equal">
      <formula>"Alto"</formula>
    </cfRule>
  </conditionalFormatting>
  <conditionalFormatting sqref="AI140:AI199">
    <cfRule type="cellIs" dxfId="82" priority="1085" operator="equal">
      <formula>"Alto"</formula>
    </cfRule>
  </conditionalFormatting>
  <conditionalFormatting sqref="AI216:AI217 AI221:AI223 AI230:AI241">
    <cfRule type="cellIs" dxfId="81" priority="968" operator="equal">
      <formula>"Alto"</formula>
    </cfRule>
  </conditionalFormatting>
  <conditionalFormatting sqref="AI218:AI220">
    <cfRule type="cellIs" dxfId="80" priority="399" operator="equal">
      <formula>"Alto"</formula>
    </cfRule>
  </conditionalFormatting>
  <conditionalFormatting sqref="AI224:AI229">
    <cfRule type="cellIs" dxfId="79" priority="403" operator="equal">
      <formula>"Alto"</formula>
    </cfRule>
  </conditionalFormatting>
  <conditionalFormatting sqref="AI242:AI243">
    <cfRule type="cellIs" dxfId="78" priority="407" operator="equal">
      <formula>"Alto"</formula>
    </cfRule>
  </conditionalFormatting>
  <conditionalFormatting sqref="AI242:AI295">
    <cfRule type="cellIs" dxfId="77" priority="478" operator="equal">
      <formula>"Alto"</formula>
    </cfRule>
  </conditionalFormatting>
  <conditionalFormatting sqref="AI296">
    <cfRule type="cellIs" dxfId="76" priority="411" operator="equal">
      <formula>"Alto"</formula>
    </cfRule>
  </conditionalFormatting>
  <conditionalFormatting sqref="AI297:AI301">
    <cfRule type="cellIs" dxfId="75" priority="807" operator="equal">
      <formula>"Alto"</formula>
    </cfRule>
  </conditionalFormatting>
  <conditionalFormatting sqref="AI314:AI317">
    <cfRule type="cellIs" dxfId="74" priority="415" operator="equal">
      <formula>"Alto"</formula>
    </cfRule>
  </conditionalFormatting>
  <conditionalFormatting sqref="AI356">
    <cfRule type="cellIs" dxfId="73" priority="91" operator="equal">
      <formula>"Alto"</formula>
    </cfRule>
  </conditionalFormatting>
  <conditionalFormatting sqref="AI357:AI361">
    <cfRule type="cellIs" dxfId="72" priority="225" operator="equal">
      <formula>"Alto"</formula>
    </cfRule>
  </conditionalFormatting>
  <conditionalFormatting sqref="AI362:AI364">
    <cfRule type="cellIs" dxfId="71" priority="95" operator="equal">
      <formula>"Alto"</formula>
    </cfRule>
  </conditionalFormatting>
  <conditionalFormatting sqref="J230">
    <cfRule type="cellIs" dxfId="70" priority="66" operator="equal">
      <formula>"Muy Alta"</formula>
    </cfRule>
    <cfRule type="cellIs" dxfId="69" priority="67" operator="equal">
      <formula>"Alta"</formula>
    </cfRule>
    <cfRule type="cellIs" dxfId="68" priority="68" operator="equal">
      <formula>"Media"</formula>
    </cfRule>
    <cfRule type="cellIs" dxfId="67" priority="69" operator="equal">
      <formula>"Baja"</formula>
    </cfRule>
    <cfRule type="cellIs" dxfId="66" priority="70" operator="equal">
      <formula>"Muy Baja"</formula>
    </cfRule>
  </conditionalFormatting>
  <conditionalFormatting sqref="N230">
    <cfRule type="cellIs" dxfId="65" priority="71" operator="equal">
      <formula>"Catastrófico"</formula>
    </cfRule>
    <cfRule type="cellIs" dxfId="64" priority="72" operator="equal">
      <formula>"Mayor"</formula>
    </cfRule>
    <cfRule type="cellIs" dxfId="63" priority="73" operator="equal">
      <formula>"Moderado"</formula>
    </cfRule>
    <cfRule type="cellIs" dxfId="62" priority="74" operator="equal">
      <formula>"Menor"</formula>
    </cfRule>
    <cfRule type="cellIs" dxfId="61" priority="75" operator="equal">
      <formula>"Leve"</formula>
    </cfRule>
  </conditionalFormatting>
  <conditionalFormatting sqref="AD234">
    <cfRule type="cellIs" dxfId="60" priority="57" operator="equal">
      <formula>"Muy Alta"</formula>
    </cfRule>
    <cfRule type="cellIs" dxfId="59" priority="58" operator="equal">
      <formula>"Alta"</formula>
    </cfRule>
    <cfRule type="cellIs" dxfId="58" priority="59" operator="equal">
      <formula>"Media"</formula>
    </cfRule>
    <cfRule type="cellIs" dxfId="57" priority="60" operator="equal">
      <formula>"Baja"</formula>
    </cfRule>
    <cfRule type="cellIs" dxfId="56" priority="61" operator="equal">
      <formula>"Muy Baja"</formula>
    </cfRule>
  </conditionalFormatting>
  <conditionalFormatting sqref="P230">
    <cfRule type="cellIs" dxfId="55" priority="53" operator="equal">
      <formula>"Extremo"</formula>
    </cfRule>
    <cfRule type="cellIs" dxfId="54" priority="54" operator="equal">
      <formula>"Alto"</formula>
    </cfRule>
    <cfRule type="cellIs" dxfId="53" priority="55" operator="equal">
      <formula>"Moderado"</formula>
    </cfRule>
    <cfRule type="cellIs" dxfId="52" priority="56" operator="equal">
      <formula>"Bajo"</formula>
    </cfRule>
  </conditionalFormatting>
  <conditionalFormatting sqref="P236">
    <cfRule type="cellIs" dxfId="51" priority="49" operator="equal">
      <formula>"Extremo"</formula>
    </cfRule>
    <cfRule type="cellIs" dxfId="50" priority="50" operator="equal">
      <formula>"Alto"</formula>
    </cfRule>
    <cfRule type="cellIs" dxfId="49" priority="51" operator="equal">
      <formula>"Moderado"</formula>
    </cfRule>
    <cfRule type="cellIs" dxfId="48" priority="52" operator="equal">
      <formula>"Bajo"</formula>
    </cfRule>
  </conditionalFormatting>
  <conditionalFormatting sqref="AI236:AI238">
    <cfRule type="cellIs" dxfId="47" priority="48" operator="equal">
      <formula>"Alto"</formula>
    </cfRule>
  </conditionalFormatting>
  <conditionalFormatting sqref="J290">
    <cfRule type="cellIs" dxfId="46" priority="38" operator="equal">
      <formula>"Muy Alta"</formula>
    </cfRule>
    <cfRule type="cellIs" dxfId="45" priority="39" operator="equal">
      <formula>"Alta"</formula>
    </cfRule>
    <cfRule type="cellIs" dxfId="44" priority="40" operator="equal">
      <formula>"Media"</formula>
    </cfRule>
    <cfRule type="cellIs" dxfId="43" priority="41" operator="equal">
      <formula>"Baja"</formula>
    </cfRule>
    <cfRule type="cellIs" dxfId="42" priority="42" operator="equal">
      <formula>"Muy Baja"</formula>
    </cfRule>
  </conditionalFormatting>
  <conditionalFormatting sqref="N290">
    <cfRule type="cellIs" dxfId="41" priority="43" operator="equal">
      <formula>"Catastrófico"</formula>
    </cfRule>
    <cfRule type="cellIs" dxfId="40" priority="44" operator="equal">
      <formula>"Mayor"</formula>
    </cfRule>
    <cfRule type="cellIs" dxfId="39" priority="45" operator="equal">
      <formula>"Moderado"</formula>
    </cfRule>
    <cfRule type="cellIs" dxfId="38" priority="46" operator="equal">
      <formula>"Menor"</formula>
    </cfRule>
    <cfRule type="cellIs" dxfId="37" priority="47" operator="equal">
      <formula>"Leve"</formula>
    </cfRule>
  </conditionalFormatting>
  <conditionalFormatting sqref="P290">
    <cfRule type="cellIs" dxfId="36" priority="34" operator="equal">
      <formula>"Extremo"</formula>
    </cfRule>
    <cfRule type="cellIs" dxfId="35" priority="35" operator="equal">
      <formula>"Alto"</formula>
    </cfRule>
    <cfRule type="cellIs" dxfId="34" priority="36" operator="equal">
      <formula>"Moderado"</formula>
    </cfRule>
    <cfRule type="cellIs" dxfId="33" priority="37" operator="equal">
      <formula>"Bajo"</formula>
    </cfRule>
  </conditionalFormatting>
  <conditionalFormatting sqref="J308">
    <cfRule type="cellIs" dxfId="32" priority="24" operator="equal">
      <formula>"Muy Alta"</formula>
    </cfRule>
    <cfRule type="cellIs" dxfId="31" priority="25" operator="equal">
      <formula>"Alta"</formula>
    </cfRule>
    <cfRule type="cellIs" dxfId="30" priority="26" operator="equal">
      <formula>"Media"</formula>
    </cfRule>
    <cfRule type="cellIs" dxfId="29" priority="27" operator="equal">
      <formula>"Baja"</formula>
    </cfRule>
    <cfRule type="cellIs" dxfId="28" priority="28" operator="equal">
      <formula>"Muy Baja"</formula>
    </cfRule>
  </conditionalFormatting>
  <conditionalFormatting sqref="N308">
    <cfRule type="cellIs" dxfId="27" priority="29" operator="equal">
      <formula>"Catastrófico"</formula>
    </cfRule>
    <cfRule type="cellIs" dxfId="26" priority="30" operator="equal">
      <formula>"Mayor"</formula>
    </cfRule>
    <cfRule type="cellIs" dxfId="25" priority="31" operator="equal">
      <formula>"Moderado"</formula>
    </cfRule>
    <cfRule type="cellIs" dxfId="24" priority="32" operator="equal">
      <formula>"Menor"</formula>
    </cfRule>
    <cfRule type="cellIs" dxfId="23" priority="33" operator="equal">
      <formula>"Leve"</formula>
    </cfRule>
  </conditionalFormatting>
  <conditionalFormatting sqref="P308">
    <cfRule type="cellIs" dxfId="22" priority="20" operator="equal">
      <formula>"Extremo"</formula>
    </cfRule>
    <cfRule type="cellIs" dxfId="21" priority="21" operator="equal">
      <formula>"Alto"</formula>
    </cfRule>
    <cfRule type="cellIs" dxfId="20" priority="22" operator="equal">
      <formula>"Moderado"</formula>
    </cfRule>
    <cfRule type="cellIs" dxfId="19" priority="23" operator="equal">
      <formula>"Bajo"</formula>
    </cfRule>
  </conditionalFormatting>
  <conditionalFormatting sqref="AI308:AI311">
    <cfRule type="cellIs" dxfId="18" priority="19" operator="equal">
      <formula>"Alto"</formula>
    </cfRule>
  </conditionalFormatting>
  <conditionalFormatting sqref="AI312:AI313">
    <cfRule type="cellIs" dxfId="17" priority="18" operator="equal">
      <formula>"Alto"</formula>
    </cfRule>
  </conditionalFormatting>
  <conditionalFormatting sqref="J302">
    <cfRule type="cellIs" dxfId="16" priority="8" operator="equal">
      <formula>"Muy Alta"</formula>
    </cfRule>
    <cfRule type="cellIs" dxfId="15" priority="9" operator="equal">
      <formula>"Alta"</formula>
    </cfRule>
    <cfRule type="cellIs" dxfId="14" priority="10" operator="equal">
      <formula>"Media"</formula>
    </cfRule>
    <cfRule type="cellIs" dxfId="13" priority="11" operator="equal">
      <formula>"Baja"</formula>
    </cfRule>
    <cfRule type="cellIs" dxfId="12" priority="12" operator="equal">
      <formula>"Muy Baja"</formula>
    </cfRule>
  </conditionalFormatting>
  <conditionalFormatting sqref="N302">
    <cfRule type="cellIs" dxfId="11" priority="13" operator="equal">
      <formula>"Catastrófico"</formula>
    </cfRule>
    <cfRule type="cellIs" dxfId="10" priority="14" operator="equal">
      <formula>"Mayor"</formula>
    </cfRule>
    <cfRule type="cellIs" dxfId="9" priority="15" operator="equal">
      <formula>"Moderado"</formula>
    </cfRule>
    <cfRule type="cellIs" dxfId="8" priority="16" operator="equal">
      <formula>"Menor"</formula>
    </cfRule>
    <cfRule type="cellIs" dxfId="7" priority="17" operator="equal">
      <formula>"Leve"</formula>
    </cfRule>
  </conditionalFormatting>
  <conditionalFormatting sqref="P302">
    <cfRule type="cellIs" dxfId="6" priority="4" operator="equal">
      <formula>"Extremo"</formula>
    </cfRule>
    <cfRule type="cellIs" dxfId="5" priority="5" operator="equal">
      <formula>"Alto"</formula>
    </cfRule>
    <cfRule type="cellIs" dxfId="4" priority="6" operator="equal">
      <formula>"Moderado"</formula>
    </cfRule>
    <cfRule type="cellIs" dxfId="3" priority="7" operator="equal">
      <formula>"Bajo"</formula>
    </cfRule>
  </conditionalFormatting>
  <conditionalFormatting sqref="AI302:AI305">
    <cfRule type="cellIs" dxfId="2" priority="3" operator="equal">
      <formula>"Alto"</formula>
    </cfRule>
  </conditionalFormatting>
  <conditionalFormatting sqref="AI306:AI307">
    <cfRule type="cellIs" dxfId="1" priority="2" operator="equal">
      <formula>"Alto"</formula>
    </cfRule>
  </conditionalFormatting>
  <conditionalFormatting sqref="AI368">
    <cfRule type="cellIs" dxfId="0" priority="1" operator="equal">
      <formula>"Alto"</formula>
    </cfRule>
  </conditionalFormatting>
  <dataValidations disablePrompts="1" count="1">
    <dataValidation showInputMessage="1" showErrorMessage="1" error="Recuerde que las acciones se generan bajo la medida de mitigar el riesgo" sqref="AK32" xr:uid="{799D9D0D-D862-49BC-84CE-E8924A4BBAEF}"/>
  </dataValidations>
  <pageMargins left="0.70866141732283472" right="0.70866141732283472" top="0.74803149606299213" bottom="0.74803149606299213" header="0.31496062992125984" footer="0.31496062992125984"/>
  <pageSetup scale="38" fitToHeight="0" orientation="landscape" r:id="rId1"/>
  <rowBreaks count="4" manualBreakCount="4">
    <brk id="13" max="16" man="1"/>
    <brk id="19" max="16" man="1"/>
    <brk id="25" max="16" man="1"/>
    <brk id="31" max="1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MIR INSTITUCIONAL 2025 - Borrad</vt:lpstr>
      <vt:lpstr>'MIR INSTITUCIONAL 2025 - Borrad'!Área_de_impresión</vt:lpstr>
      <vt:lpstr>RESUMEN!Área_de_impresión</vt:lpstr>
      <vt:lpstr>'MIR INSTITUCIONAL 2025 - Borrad'!Títulos_a_imprimir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David Segura Garcia</dc:creator>
  <cp:lastModifiedBy>Andres David Segura Garcia</cp:lastModifiedBy>
  <cp:lastPrinted>2024-01-18T00:40:04Z</cp:lastPrinted>
  <dcterms:created xsi:type="dcterms:W3CDTF">2024-01-11T17:08:29Z</dcterms:created>
  <dcterms:modified xsi:type="dcterms:W3CDTF">2025-01-23T22:01:00Z</dcterms:modified>
</cp:coreProperties>
</file>